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85" yWindow="240" windowWidth="16425" windowHeight="9255"/>
  </bookViews>
  <sheets>
    <sheet name="мол Ю" sheetId="1" r:id="rId1"/>
    <sheet name="мол Д" sheetId="2" r:id="rId2"/>
    <sheet name="сер Ю" sheetId="3" r:id="rId3"/>
    <sheet name="сер Д" sheetId="4" r:id="rId4"/>
    <sheet name="ст Ю" sheetId="5" r:id="rId5"/>
    <sheet name="ст Д" sheetId="6" r:id="rId6"/>
    <sheet name="Еліта" sheetId="7" r:id="rId7"/>
  </sheets>
  <calcPr calcId="125725"/>
</workbook>
</file>

<file path=xl/calcChain.xml><?xml version="1.0" encoding="utf-8"?>
<calcChain xmlns="http://schemas.openxmlformats.org/spreadsheetml/2006/main">
  <c r="P9" i="7"/>
  <c r="M17"/>
  <c r="N17" s="1"/>
  <c r="P17" s="1"/>
  <c r="M18"/>
  <c r="N18" s="1"/>
  <c r="P18" s="1"/>
  <c r="M9" i="6"/>
  <c r="N9" s="1"/>
  <c r="P9" s="1"/>
  <c r="M15"/>
  <c r="N15" s="1"/>
  <c r="P15" s="1"/>
  <c r="M18"/>
  <c r="N18" s="1"/>
  <c r="P18" s="1"/>
  <c r="M14"/>
  <c r="N14" s="1"/>
  <c r="P14" s="1"/>
  <c r="M13"/>
  <c r="N13" s="1"/>
  <c r="P13" s="1"/>
  <c r="M10"/>
  <c r="N10" s="1"/>
  <c r="P10" s="1"/>
  <c r="M16"/>
  <c r="N16" s="1"/>
  <c r="P16" s="1"/>
  <c r="M11"/>
  <c r="N11" s="1"/>
  <c r="P11" s="1"/>
  <c r="M11" i="5"/>
  <c r="N11" s="1"/>
  <c r="P11" s="1"/>
  <c r="M9"/>
  <c r="M14"/>
  <c r="N14" s="1"/>
  <c r="P14" s="1"/>
  <c r="M13"/>
  <c r="N13" s="1"/>
  <c r="P13" s="1"/>
  <c r="N9"/>
  <c r="P9" s="1"/>
  <c r="M10"/>
  <c r="N10" s="1"/>
  <c r="P10" s="1"/>
  <c r="M12"/>
  <c r="N12" s="1"/>
  <c r="P12" s="1"/>
  <c r="L11" i="4"/>
  <c r="M11" s="1"/>
  <c r="O11" s="1"/>
  <c r="L14"/>
  <c r="M14" s="1"/>
  <c r="O14" s="1"/>
  <c r="L10"/>
  <c r="M10" s="1"/>
  <c r="O10" s="1"/>
  <c r="L17"/>
  <c r="M17" s="1"/>
  <c r="O17" s="1"/>
  <c r="L16"/>
  <c r="M16" s="1"/>
  <c r="O16" s="1"/>
  <c r="L15"/>
  <c r="M15" s="1"/>
  <c r="O15" s="1"/>
  <c r="L9"/>
  <c r="M9" s="1"/>
  <c r="O9" s="1"/>
  <c r="L13"/>
  <c r="M13" s="1"/>
  <c r="O13" s="1"/>
  <c r="L12"/>
  <c r="M12" s="1"/>
  <c r="O12" s="1"/>
  <c r="L19" i="3"/>
  <c r="M19" s="1"/>
  <c r="O19" s="1"/>
  <c r="L14"/>
  <c r="M14" s="1"/>
  <c r="O14" s="1"/>
  <c r="L27"/>
  <c r="M27" s="1"/>
  <c r="O27" s="1"/>
  <c r="L22"/>
  <c r="M22" s="1"/>
  <c r="O22" s="1"/>
  <c r="L16"/>
  <c r="M16" s="1"/>
  <c r="O16" s="1"/>
  <c r="L28"/>
  <c r="M28" s="1"/>
  <c r="O28" s="1"/>
  <c r="L26"/>
  <c r="M26"/>
  <c r="O26" s="1"/>
  <c r="L23" l="1"/>
  <c r="M23" s="1"/>
  <c r="O23" s="1"/>
  <c r="L18"/>
  <c r="M18" s="1"/>
  <c r="O18" s="1"/>
  <c r="L30"/>
  <c r="M30" s="1"/>
  <c r="O30" s="1"/>
  <c r="L25"/>
  <c r="M25" s="1"/>
  <c r="O25" s="1"/>
  <c r="L20"/>
  <c r="M20" s="1"/>
  <c r="O20" s="1"/>
  <c r="L31"/>
  <c r="M31" s="1"/>
  <c r="O31" s="1"/>
  <c r="L29"/>
  <c r="M29" s="1"/>
  <c r="O29" s="1"/>
  <c r="L15"/>
  <c r="M15" s="1"/>
  <c r="O15" s="1"/>
  <c r="L24"/>
  <c r="M24" s="1"/>
  <c r="O24" s="1"/>
  <c r="L12"/>
  <c r="M12" s="1"/>
  <c r="O12" s="1"/>
  <c r="L11"/>
  <c r="M11" s="1"/>
  <c r="O11" s="1"/>
  <c r="L10"/>
  <c r="M10" s="1"/>
  <c r="O10" s="1"/>
  <c r="L32"/>
  <c r="M32" s="1"/>
  <c r="O32" s="1"/>
  <c r="L21"/>
  <c r="M21" s="1"/>
  <c r="O21" s="1"/>
  <c r="L9"/>
  <c r="M9" s="1"/>
  <c r="O9" s="1"/>
  <c r="L17"/>
  <c r="M17" s="1"/>
  <c r="O17" s="1"/>
  <c r="L13"/>
  <c r="M13" s="1"/>
  <c r="O13" s="1"/>
  <c r="K22" i="1"/>
  <c r="L22" s="1"/>
  <c r="N22" s="1"/>
  <c r="K14"/>
  <c r="L14" s="1"/>
  <c r="N14" s="1"/>
  <c r="K9"/>
  <c r="L9" s="1"/>
  <c r="N9" s="1"/>
  <c r="K17"/>
  <c r="L17" s="1"/>
  <c r="N17" s="1"/>
  <c r="K19"/>
  <c r="L19" s="1"/>
  <c r="N19" s="1"/>
  <c r="K11"/>
  <c r="L11" s="1"/>
  <c r="N11" s="1"/>
  <c r="K13"/>
  <c r="L13" s="1"/>
  <c r="N13" s="1"/>
  <c r="K18"/>
  <c r="L18" s="1"/>
  <c r="N18" s="1"/>
  <c r="K12"/>
  <c r="L12" s="1"/>
  <c r="N12" s="1"/>
  <c r="K10"/>
  <c r="L10" s="1"/>
  <c r="N10" s="1"/>
  <c r="K20"/>
  <c r="L20" s="1"/>
  <c r="N20" s="1"/>
  <c r="K21"/>
  <c r="L21" s="1"/>
  <c r="N21" s="1"/>
  <c r="K15"/>
  <c r="L15" s="1"/>
  <c r="N15" s="1"/>
  <c r="K16"/>
  <c r="L16" s="1"/>
  <c r="N16" s="1"/>
  <c r="M9" i="7"/>
  <c r="N9" s="1"/>
  <c r="M10"/>
  <c r="N10" s="1"/>
  <c r="M12" i="6"/>
  <c r="N12" s="1"/>
  <c r="P12" s="1"/>
  <c r="M15" i="5"/>
  <c r="N15" s="1"/>
  <c r="P15" s="1"/>
  <c r="K10" i="2"/>
  <c r="L10" s="1"/>
  <c r="N10" s="1"/>
  <c r="K9"/>
  <c r="L9" s="1"/>
  <c r="N9" s="1"/>
  <c r="M17" i="6"/>
  <c r="N17" s="1"/>
  <c r="P17" s="1"/>
  <c r="P10" i="7" l="1"/>
</calcChain>
</file>

<file path=xl/sharedStrings.xml><?xml version="1.0" encoding="utf-8"?>
<sst xmlns="http://schemas.openxmlformats.org/spreadsheetml/2006/main" count="323" uniqueCount="119">
  <si>
    <t>Молодша вікова група</t>
  </si>
  <si>
    <t>Юнаки</t>
  </si>
  <si>
    <t>№</t>
  </si>
  <si>
    <t>Прізвище, ім'я</t>
  </si>
  <si>
    <t>ЗНЗ №</t>
  </si>
  <si>
    <t>Рік нар.</t>
  </si>
  <si>
    <t>штрафи на етапах</t>
  </si>
  <si>
    <t>сума штрафу</t>
  </si>
  <si>
    <t>штрафний час</t>
  </si>
  <si>
    <t>час на дистанції</t>
  </si>
  <si>
    <t>результат</t>
  </si>
  <si>
    <t>Група</t>
  </si>
  <si>
    <t>ствір</t>
  </si>
  <si>
    <t>коло</t>
  </si>
  <si>
    <t>ворота</t>
  </si>
  <si>
    <t>колія</t>
  </si>
  <si>
    <t>предмет</t>
  </si>
  <si>
    <t>вісімка</t>
  </si>
  <si>
    <t>качелі</t>
  </si>
  <si>
    <t>стоп</t>
  </si>
  <si>
    <t>місце</t>
  </si>
  <si>
    <t>Нептур</t>
  </si>
  <si>
    <t>ЦДЮТ Дарн</t>
  </si>
  <si>
    <t>Середня вікова група</t>
  </si>
  <si>
    <t>Дівчата</t>
  </si>
  <si>
    <t>Старша вікова група</t>
  </si>
  <si>
    <t>Старша  вікова група</t>
  </si>
  <si>
    <t>Боднар Денис</t>
  </si>
  <si>
    <t>Калюжний Ростислав</t>
  </si>
  <si>
    <t>Шульга Максим</t>
  </si>
  <si>
    <t>Осецький Віктор</t>
  </si>
  <si>
    <t>Гамоля Ігор</t>
  </si>
  <si>
    <t>Загинайко Олексій</t>
  </si>
  <si>
    <t>Ткаченко Антон</t>
  </si>
  <si>
    <t>Русенко Дмитро</t>
  </si>
  <si>
    <t>Поєнко Андрій</t>
  </si>
  <si>
    <t>Синенко Валентин</t>
  </si>
  <si>
    <t>Авілов Сергій</t>
  </si>
  <si>
    <t>Єременок Олександра</t>
  </si>
  <si>
    <t>Лапіна Аліна</t>
  </si>
  <si>
    <t>Погребняк Каріна</t>
  </si>
  <si>
    <t>Городецький Микола</t>
  </si>
  <si>
    <t>Шамедько Олег</t>
  </si>
  <si>
    <t>Левченко Валерія</t>
  </si>
  <si>
    <t>ЕЛІТА</t>
  </si>
  <si>
    <t>Гуща Ярослав</t>
  </si>
  <si>
    <t>Сиротка Євгеній</t>
  </si>
  <si>
    <t>Нептур/УДЦ</t>
  </si>
  <si>
    <t>2004</t>
  </si>
  <si>
    <t>Каліш Ростислав</t>
  </si>
  <si>
    <t>Тушевский Мирослав</t>
  </si>
  <si>
    <t>2005</t>
  </si>
  <si>
    <t>Телегуз Максим</t>
  </si>
  <si>
    <t>Сліпоконь Валентин</t>
  </si>
  <si>
    <t>Чорний Олег</t>
  </si>
  <si>
    <t>Черняков Михайло</t>
  </si>
  <si>
    <t>Наукова зм.</t>
  </si>
  <si>
    <t>Кравчук Дмитро</t>
  </si>
  <si>
    <t>Пилипенко Олександр</t>
  </si>
  <si>
    <t>2006</t>
  </si>
  <si>
    <t>Бойко Ілля</t>
  </si>
  <si>
    <t>Хотинченко Максим</t>
  </si>
  <si>
    <t>Романов Дмитро</t>
  </si>
  <si>
    <t>Трясоногов Віктор</t>
  </si>
  <si>
    <t>Дзівалтовський Януш</t>
  </si>
  <si>
    <t>Голоднюк Марина</t>
  </si>
  <si>
    <t>Федорович Валерія</t>
  </si>
  <si>
    <t>Шевчук  Іван Вікторович</t>
  </si>
  <si>
    <t>Новак Божен Владиславович</t>
  </si>
  <si>
    <t>Побийпеч Макар Олегович</t>
  </si>
  <si>
    <t>Крилов Нікіта Юрійович</t>
  </si>
  <si>
    <t>Мироненко Андрій</t>
  </si>
  <si>
    <t xml:space="preserve">2002 </t>
  </si>
  <si>
    <t>2002</t>
  </si>
  <si>
    <t>Баран Станіслав</t>
  </si>
  <si>
    <t>2003</t>
  </si>
  <si>
    <t>Добровольський Артем</t>
  </si>
  <si>
    <t>Венгер Микола</t>
  </si>
  <si>
    <t>Куценко Андрій</t>
  </si>
  <si>
    <t>Роздобудько Олександр</t>
  </si>
  <si>
    <t>Дєньга Данило</t>
  </si>
  <si>
    <t>Когут Руслан</t>
  </si>
  <si>
    <t>Яницький Олександр</t>
  </si>
  <si>
    <t>Присикар Олександр</t>
  </si>
  <si>
    <t>Цимбалюк Антон</t>
  </si>
  <si>
    <t>Марковська Марія Вікторівна</t>
  </si>
  <si>
    <t>Ющенко Анастасія Юріївна</t>
  </si>
  <si>
    <t>Баннікова Наталія Андріївна</t>
  </si>
  <si>
    <t>Слюсаренко Марія</t>
  </si>
  <si>
    <t>Голоднюк Анастасія</t>
  </si>
  <si>
    <t>Гудим Каріна</t>
  </si>
  <si>
    <t>Чередніченко Ксенгія</t>
  </si>
  <si>
    <t>Мащенко Ліза</t>
  </si>
  <si>
    <t>Синянська Анастасія</t>
  </si>
  <si>
    <t>Лозовий Богдан Ігорович</t>
  </si>
  <si>
    <t xml:space="preserve"> Барок Олександр</t>
  </si>
  <si>
    <t>Нікітюк Павло</t>
  </si>
  <si>
    <t>2000</t>
  </si>
  <si>
    <t>2001</t>
  </si>
  <si>
    <t>Гудименко Максим</t>
  </si>
  <si>
    <t>Ковальчук Катерина Андріївна</t>
  </si>
  <si>
    <t>Лозинська Олександра Валеріївна</t>
  </si>
  <si>
    <t>Ковбаснюк Ольга</t>
  </si>
  <si>
    <t>Сокур Катерина</t>
  </si>
  <si>
    <t>педліцей</t>
  </si>
  <si>
    <t>Живіло Марина</t>
  </si>
  <si>
    <t>Старкова Анастасія</t>
  </si>
  <si>
    <t>ДІВЧАТА</t>
  </si>
  <si>
    <t>Сукайло Катерина</t>
  </si>
  <si>
    <t>Шмирко Богдана</t>
  </si>
  <si>
    <t>КПІ</t>
  </si>
  <si>
    <t xml:space="preserve">Головний суддя </t>
  </si>
  <si>
    <t>Головний секретар</t>
  </si>
  <si>
    <t>КИЇВСЬКИЙ ЦЕНТР ДИТЯЧО-ЮНАЦЬКОГО ТУРИЗМУ, КРАЄЗНАВСТВА ТА ВІЙСЬКОВО-ПАТРІОТИЧНОГО ВИХОВАННЯ</t>
  </si>
  <si>
    <t>П Р О Т О К О Л</t>
  </si>
  <si>
    <t>відкритих змагань учнівської молоді м. Києва з велосипедного туризму</t>
  </si>
  <si>
    <t>25.09.2016 р.</t>
  </si>
  <si>
    <t>Федорченко І.І.</t>
  </si>
  <si>
    <t>Загрядський О.В.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</si>
</sst>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5" fontId="2" fillId="0" borderId="0" xfId="0" applyNumberFormat="1" applyFont="1"/>
    <xf numFmtId="0" fontId="2" fillId="0" borderId="0" xfId="0" applyFont="1"/>
    <xf numFmtId="4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5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topLeftCell="A10" workbookViewId="0">
      <selection activeCell="T18" sqref="T18"/>
    </sheetView>
  </sheetViews>
  <sheetFormatPr defaultRowHeight="15.75"/>
  <cols>
    <col min="1" max="1" width="3" style="5" bestFit="1" customWidth="1"/>
    <col min="2" max="2" width="26.28515625" style="5" customWidth="1"/>
    <col min="3" max="3" width="17.28515625" style="7" customWidth="1"/>
    <col min="4" max="4" width="7.85546875" style="7" bestFit="1" customWidth="1"/>
    <col min="5" max="10" width="3.5703125" style="7" bestFit="1" customWidth="1"/>
    <col min="11" max="11" width="4.85546875" style="7" customWidth="1"/>
    <col min="12" max="15" width="7.28515625" style="7" customWidth="1"/>
    <col min="16" max="16" width="7.28515625" style="7" hidden="1" customWidth="1"/>
    <col min="17" max="22" width="7.28515625" style="5" customWidth="1"/>
  </cols>
  <sheetData>
    <row r="1" spans="1:17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7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7">
      <c r="N4" s="59" t="s">
        <v>116</v>
      </c>
      <c r="O4" s="59"/>
    </row>
    <row r="5" spans="1:17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4">
        <v>5.7870370370370366E-5</v>
      </c>
    </row>
    <row r="6" spans="1:17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5.75" customHeight="1">
      <c r="A7" s="62" t="s">
        <v>2</v>
      </c>
      <c r="B7" s="63" t="s">
        <v>3</v>
      </c>
      <c r="C7" s="64" t="s">
        <v>4</v>
      </c>
      <c r="D7" s="63" t="s">
        <v>5</v>
      </c>
      <c r="E7" s="64" t="s">
        <v>6</v>
      </c>
      <c r="F7" s="64"/>
      <c r="G7" s="64"/>
      <c r="H7" s="64"/>
      <c r="I7" s="64"/>
      <c r="J7" s="64"/>
      <c r="K7" s="60" t="s">
        <v>7</v>
      </c>
      <c r="L7" s="60" t="s">
        <v>8</v>
      </c>
      <c r="M7" s="60" t="s">
        <v>9</v>
      </c>
      <c r="N7" s="60" t="s">
        <v>10</v>
      </c>
      <c r="O7" s="60" t="s">
        <v>20</v>
      </c>
      <c r="P7" s="60"/>
    </row>
    <row r="8" spans="1:17" ht="47.25" customHeight="1">
      <c r="A8" s="62"/>
      <c r="B8" s="63"/>
      <c r="C8" s="64"/>
      <c r="D8" s="63"/>
      <c r="E8" s="9" t="s">
        <v>12</v>
      </c>
      <c r="F8" s="9" t="s">
        <v>13</v>
      </c>
      <c r="G8" s="9" t="s">
        <v>14</v>
      </c>
      <c r="H8" s="9" t="s">
        <v>16</v>
      </c>
      <c r="I8" s="9" t="s">
        <v>17</v>
      </c>
      <c r="J8" s="9" t="s">
        <v>19</v>
      </c>
      <c r="K8" s="60"/>
      <c r="L8" s="60"/>
      <c r="M8" s="60"/>
      <c r="N8" s="60"/>
      <c r="O8" s="60"/>
      <c r="P8" s="60"/>
    </row>
    <row r="9" spans="1:17">
      <c r="A9" s="42">
        <v>1</v>
      </c>
      <c r="B9" s="14" t="s">
        <v>62</v>
      </c>
      <c r="C9" s="37">
        <v>130</v>
      </c>
      <c r="D9" s="37">
        <v>2004</v>
      </c>
      <c r="E9" s="15">
        <v>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6">
        <f t="shared" ref="K9:K22" si="0">SUM(E9:J9)</f>
        <v>2</v>
      </c>
      <c r="L9" s="17">
        <f t="shared" ref="L9:L22" si="1">K9*$Q$5</f>
        <v>1.1574074074074073E-4</v>
      </c>
      <c r="M9" s="17">
        <v>6.8287037037037025E-4</v>
      </c>
      <c r="N9" s="17">
        <f t="shared" ref="N9:N22" si="2">L9+M9</f>
        <v>7.9861111111111094E-4</v>
      </c>
      <c r="O9" s="16">
        <v>1</v>
      </c>
      <c r="P9" s="24"/>
    </row>
    <row r="10" spans="1:17">
      <c r="A10" s="42">
        <v>2</v>
      </c>
      <c r="B10" s="40" t="s">
        <v>53</v>
      </c>
      <c r="C10" s="46" t="s">
        <v>22</v>
      </c>
      <c r="D10" s="41" t="s">
        <v>51</v>
      </c>
      <c r="E10" s="15">
        <v>5</v>
      </c>
      <c r="F10" s="15">
        <v>1</v>
      </c>
      <c r="G10" s="15">
        <v>0</v>
      </c>
      <c r="H10" s="15">
        <v>5</v>
      </c>
      <c r="I10" s="15">
        <v>2</v>
      </c>
      <c r="J10" s="15">
        <v>0</v>
      </c>
      <c r="K10" s="16">
        <f t="shared" si="0"/>
        <v>13</v>
      </c>
      <c r="L10" s="17">
        <f t="shared" si="1"/>
        <v>7.5231481481481471E-4</v>
      </c>
      <c r="M10" s="17">
        <v>7.0601851851851847E-4</v>
      </c>
      <c r="N10" s="17">
        <f t="shared" si="2"/>
        <v>1.4583333333333332E-3</v>
      </c>
      <c r="O10" s="16">
        <v>2</v>
      </c>
      <c r="P10" s="24"/>
    </row>
    <row r="11" spans="1:17">
      <c r="A11" s="42">
        <v>3</v>
      </c>
      <c r="B11" s="40" t="s">
        <v>58</v>
      </c>
      <c r="C11" s="37" t="s">
        <v>56</v>
      </c>
      <c r="D11" s="41" t="s">
        <v>59</v>
      </c>
      <c r="E11" s="15">
        <v>1</v>
      </c>
      <c r="F11" s="15">
        <v>1</v>
      </c>
      <c r="G11" s="15">
        <v>0</v>
      </c>
      <c r="H11" s="15">
        <v>2</v>
      </c>
      <c r="I11" s="15">
        <v>10</v>
      </c>
      <c r="J11" s="15">
        <v>0</v>
      </c>
      <c r="K11" s="16">
        <f t="shared" si="0"/>
        <v>14</v>
      </c>
      <c r="L11" s="17">
        <f t="shared" si="1"/>
        <v>8.1018518518518516E-4</v>
      </c>
      <c r="M11" s="17">
        <v>6.8287037037037025E-4</v>
      </c>
      <c r="N11" s="17">
        <f t="shared" si="2"/>
        <v>1.4930555555555554E-3</v>
      </c>
      <c r="O11" s="16">
        <v>3</v>
      </c>
      <c r="P11" s="24"/>
    </row>
    <row r="12" spans="1:17">
      <c r="A12" s="34">
        <v>4</v>
      </c>
      <c r="B12" s="33" t="s">
        <v>54</v>
      </c>
      <c r="C12" s="35" t="s">
        <v>22</v>
      </c>
      <c r="D12" s="36" t="s">
        <v>59</v>
      </c>
      <c r="E12" s="30">
        <v>0</v>
      </c>
      <c r="F12" s="30">
        <v>10</v>
      </c>
      <c r="G12" s="30">
        <v>0</v>
      </c>
      <c r="H12" s="30">
        <v>5</v>
      </c>
      <c r="I12" s="30">
        <v>1</v>
      </c>
      <c r="J12" s="30">
        <v>1</v>
      </c>
      <c r="K12" s="32">
        <f t="shared" si="0"/>
        <v>17</v>
      </c>
      <c r="L12" s="6">
        <f t="shared" si="1"/>
        <v>9.837962962962962E-4</v>
      </c>
      <c r="M12" s="6">
        <v>6.4814814814814813E-4</v>
      </c>
      <c r="N12" s="6">
        <f t="shared" si="2"/>
        <v>1.6319444444444443E-3</v>
      </c>
      <c r="O12" s="32">
        <v>4</v>
      </c>
      <c r="P12" s="24"/>
    </row>
    <row r="13" spans="1:17">
      <c r="A13" s="34">
        <v>5</v>
      </c>
      <c r="B13" s="33" t="s">
        <v>57</v>
      </c>
      <c r="C13" s="52" t="s">
        <v>56</v>
      </c>
      <c r="D13" s="36" t="s">
        <v>51</v>
      </c>
      <c r="E13" s="30">
        <v>1</v>
      </c>
      <c r="F13" s="30">
        <v>3</v>
      </c>
      <c r="G13" s="30">
        <v>0</v>
      </c>
      <c r="H13" s="30">
        <v>5</v>
      </c>
      <c r="I13" s="30">
        <v>9</v>
      </c>
      <c r="J13" s="30">
        <v>1</v>
      </c>
      <c r="K13" s="32">
        <f t="shared" si="0"/>
        <v>19</v>
      </c>
      <c r="L13" s="6">
        <f t="shared" si="1"/>
        <v>1.0995370370370369E-3</v>
      </c>
      <c r="M13" s="6">
        <v>7.8703703703703705E-4</v>
      </c>
      <c r="N13" s="6">
        <f t="shared" si="2"/>
        <v>1.8865740740740739E-3</v>
      </c>
      <c r="O13" s="32">
        <v>5</v>
      </c>
      <c r="P13" s="24"/>
    </row>
    <row r="14" spans="1:17">
      <c r="A14" s="34">
        <v>6</v>
      </c>
      <c r="B14" s="8" t="s">
        <v>63</v>
      </c>
      <c r="C14" s="52">
        <v>130</v>
      </c>
      <c r="D14" s="52">
        <v>2005</v>
      </c>
      <c r="E14" s="30">
        <v>1</v>
      </c>
      <c r="F14" s="30">
        <v>7</v>
      </c>
      <c r="G14" s="30">
        <v>0</v>
      </c>
      <c r="H14" s="30">
        <v>5</v>
      </c>
      <c r="I14" s="30">
        <v>10</v>
      </c>
      <c r="J14" s="30">
        <v>1</v>
      </c>
      <c r="K14" s="32">
        <f t="shared" si="0"/>
        <v>24</v>
      </c>
      <c r="L14" s="6">
        <f t="shared" si="1"/>
        <v>1.3888888888888887E-3</v>
      </c>
      <c r="M14" s="6">
        <v>6.9444444444444447E-4</v>
      </c>
      <c r="N14" s="6">
        <f t="shared" si="2"/>
        <v>2.0833333333333333E-3</v>
      </c>
      <c r="O14" s="32">
        <v>6</v>
      </c>
      <c r="P14" s="24"/>
    </row>
    <row r="15" spans="1:17">
      <c r="A15" s="34">
        <v>7</v>
      </c>
      <c r="B15" s="33" t="s">
        <v>49</v>
      </c>
      <c r="C15" s="55" t="s">
        <v>47</v>
      </c>
      <c r="D15" s="36" t="s">
        <v>48</v>
      </c>
      <c r="E15" s="30">
        <v>1</v>
      </c>
      <c r="F15" s="30">
        <v>3</v>
      </c>
      <c r="G15" s="30">
        <v>0</v>
      </c>
      <c r="H15" s="30">
        <v>5</v>
      </c>
      <c r="I15" s="30">
        <v>10</v>
      </c>
      <c r="J15" s="30">
        <v>5</v>
      </c>
      <c r="K15" s="32">
        <f t="shared" si="0"/>
        <v>24</v>
      </c>
      <c r="L15" s="6">
        <f t="shared" si="1"/>
        <v>1.3888888888888887E-3</v>
      </c>
      <c r="M15" s="6">
        <v>7.0601851851851847E-4</v>
      </c>
      <c r="N15" s="6">
        <f t="shared" si="2"/>
        <v>2.0949074074074073E-3</v>
      </c>
      <c r="O15" s="32">
        <v>7</v>
      </c>
      <c r="P15" s="24"/>
    </row>
    <row r="16" spans="1:17">
      <c r="A16" s="34">
        <v>8</v>
      </c>
      <c r="B16" s="33" t="s">
        <v>46</v>
      </c>
      <c r="C16" s="55" t="s">
        <v>47</v>
      </c>
      <c r="D16" s="36" t="s">
        <v>48</v>
      </c>
      <c r="E16" s="30">
        <v>0</v>
      </c>
      <c r="F16" s="30">
        <v>9</v>
      </c>
      <c r="G16" s="30">
        <v>0</v>
      </c>
      <c r="H16" s="30">
        <v>5</v>
      </c>
      <c r="I16" s="30">
        <v>10</v>
      </c>
      <c r="J16" s="30">
        <v>1</v>
      </c>
      <c r="K16" s="32">
        <f t="shared" si="0"/>
        <v>25</v>
      </c>
      <c r="L16" s="6">
        <f t="shared" si="1"/>
        <v>1.4467592592592592E-3</v>
      </c>
      <c r="M16" s="6">
        <v>7.291666666666667E-4</v>
      </c>
      <c r="N16" s="6">
        <f t="shared" si="2"/>
        <v>2.1759259259259258E-3</v>
      </c>
      <c r="O16" s="32">
        <v>8</v>
      </c>
      <c r="P16" s="24"/>
    </row>
    <row r="17" spans="1:16">
      <c r="A17" s="34">
        <v>9</v>
      </c>
      <c r="B17" s="8" t="s">
        <v>61</v>
      </c>
      <c r="C17" s="52">
        <v>130</v>
      </c>
      <c r="D17" s="52">
        <v>2004</v>
      </c>
      <c r="E17" s="30">
        <v>6</v>
      </c>
      <c r="F17" s="30">
        <v>10</v>
      </c>
      <c r="G17" s="30">
        <v>0</v>
      </c>
      <c r="H17" s="30">
        <v>0</v>
      </c>
      <c r="I17" s="30">
        <v>10</v>
      </c>
      <c r="J17" s="30">
        <v>1</v>
      </c>
      <c r="K17" s="32">
        <f t="shared" si="0"/>
        <v>27</v>
      </c>
      <c r="L17" s="6">
        <f t="shared" si="1"/>
        <v>1.5624999999999999E-3</v>
      </c>
      <c r="M17" s="6">
        <v>7.175925925925927E-4</v>
      </c>
      <c r="N17" s="6">
        <f t="shared" si="2"/>
        <v>2.2800925925925927E-3</v>
      </c>
      <c r="O17" s="32">
        <v>9</v>
      </c>
      <c r="P17" s="24"/>
    </row>
    <row r="18" spans="1:16">
      <c r="A18" s="34">
        <v>10</v>
      </c>
      <c r="B18" s="33" t="s">
        <v>55</v>
      </c>
      <c r="C18" s="52" t="s">
        <v>56</v>
      </c>
      <c r="D18" s="36" t="s">
        <v>48</v>
      </c>
      <c r="E18" s="30">
        <v>1</v>
      </c>
      <c r="F18" s="30">
        <v>9</v>
      </c>
      <c r="G18" s="30">
        <v>0</v>
      </c>
      <c r="H18" s="30">
        <v>10</v>
      </c>
      <c r="I18" s="30">
        <v>7</v>
      </c>
      <c r="J18" s="30">
        <v>0</v>
      </c>
      <c r="K18" s="32">
        <f t="shared" si="0"/>
        <v>27</v>
      </c>
      <c r="L18" s="6">
        <f t="shared" si="1"/>
        <v>1.5624999999999999E-3</v>
      </c>
      <c r="M18" s="6">
        <v>7.291666666666667E-4</v>
      </c>
      <c r="N18" s="6">
        <f t="shared" si="2"/>
        <v>2.2916666666666667E-3</v>
      </c>
      <c r="O18" s="32">
        <v>10</v>
      </c>
      <c r="P18" s="24"/>
    </row>
    <row r="19" spans="1:16">
      <c r="A19" s="34">
        <v>11</v>
      </c>
      <c r="B19" s="8" t="s">
        <v>28</v>
      </c>
      <c r="C19" s="52" t="s">
        <v>22</v>
      </c>
      <c r="D19" s="52">
        <v>2004</v>
      </c>
      <c r="E19" s="30">
        <v>0</v>
      </c>
      <c r="F19" s="30">
        <v>3</v>
      </c>
      <c r="G19" s="30">
        <v>5</v>
      </c>
      <c r="H19" s="30">
        <v>8</v>
      </c>
      <c r="I19" s="30">
        <v>10</v>
      </c>
      <c r="J19" s="30">
        <v>0</v>
      </c>
      <c r="K19" s="32">
        <f t="shared" si="0"/>
        <v>26</v>
      </c>
      <c r="L19" s="6">
        <f t="shared" si="1"/>
        <v>1.5046296296296294E-3</v>
      </c>
      <c r="M19" s="6">
        <v>8.449074074074075E-4</v>
      </c>
      <c r="N19" s="6">
        <f t="shared" si="2"/>
        <v>2.3495370370370371E-3</v>
      </c>
      <c r="O19" s="32">
        <v>11</v>
      </c>
      <c r="P19" s="24"/>
    </row>
    <row r="20" spans="1:16">
      <c r="A20" s="34">
        <v>12</v>
      </c>
      <c r="B20" s="33" t="s">
        <v>52</v>
      </c>
      <c r="C20" s="35" t="s">
        <v>22</v>
      </c>
      <c r="D20" s="36" t="s">
        <v>48</v>
      </c>
      <c r="E20" s="30">
        <v>1</v>
      </c>
      <c r="F20" s="30">
        <v>7</v>
      </c>
      <c r="G20" s="30">
        <v>0</v>
      </c>
      <c r="H20" s="30">
        <v>10</v>
      </c>
      <c r="I20" s="30">
        <v>10</v>
      </c>
      <c r="J20" s="30">
        <v>0</v>
      </c>
      <c r="K20" s="32">
        <f t="shared" si="0"/>
        <v>28</v>
      </c>
      <c r="L20" s="6">
        <f t="shared" si="1"/>
        <v>1.6203703703703703E-3</v>
      </c>
      <c r="M20" s="6">
        <v>9.1435185185185185E-4</v>
      </c>
      <c r="N20" s="6">
        <f t="shared" si="2"/>
        <v>2.5347222222222221E-3</v>
      </c>
      <c r="O20" s="32">
        <v>12</v>
      </c>
      <c r="P20" s="24"/>
    </row>
    <row r="21" spans="1:16">
      <c r="A21" s="34">
        <v>13</v>
      </c>
      <c r="B21" s="33" t="s">
        <v>50</v>
      </c>
      <c r="C21" s="55" t="s">
        <v>47</v>
      </c>
      <c r="D21" s="36" t="s">
        <v>51</v>
      </c>
      <c r="E21" s="30">
        <v>2</v>
      </c>
      <c r="F21" s="30">
        <v>10</v>
      </c>
      <c r="G21" s="30">
        <v>5</v>
      </c>
      <c r="H21" s="30">
        <v>5</v>
      </c>
      <c r="I21" s="30">
        <v>10</v>
      </c>
      <c r="J21" s="30">
        <v>5</v>
      </c>
      <c r="K21" s="32">
        <f t="shared" si="0"/>
        <v>37</v>
      </c>
      <c r="L21" s="6">
        <f t="shared" si="1"/>
        <v>2.1412037037037033E-3</v>
      </c>
      <c r="M21" s="6">
        <v>7.8703703703703705E-4</v>
      </c>
      <c r="N21" s="6">
        <f t="shared" si="2"/>
        <v>2.9282407407407404E-3</v>
      </c>
      <c r="O21" s="32">
        <v>13</v>
      </c>
      <c r="P21" s="24"/>
    </row>
    <row r="22" spans="1:16">
      <c r="A22" s="34">
        <v>14</v>
      </c>
      <c r="B22" s="8" t="s">
        <v>64</v>
      </c>
      <c r="C22" s="52">
        <v>171</v>
      </c>
      <c r="D22" s="52">
        <v>2005</v>
      </c>
      <c r="E22" s="30">
        <v>2</v>
      </c>
      <c r="F22" s="30">
        <v>7</v>
      </c>
      <c r="G22" s="30">
        <v>5</v>
      </c>
      <c r="H22" s="30">
        <v>10</v>
      </c>
      <c r="I22" s="30">
        <v>10</v>
      </c>
      <c r="J22" s="30">
        <v>1</v>
      </c>
      <c r="K22" s="32">
        <f t="shared" si="0"/>
        <v>35</v>
      </c>
      <c r="L22" s="6">
        <f t="shared" si="1"/>
        <v>2.0254629629629629E-3</v>
      </c>
      <c r="M22" s="6">
        <v>1.0879629629629629E-3</v>
      </c>
      <c r="N22" s="6">
        <f t="shared" si="2"/>
        <v>3.1134259259259257E-3</v>
      </c>
      <c r="O22" s="32">
        <v>14</v>
      </c>
      <c r="P22" s="24"/>
    </row>
    <row r="25" spans="1:16">
      <c r="B25" s="5" t="s">
        <v>111</v>
      </c>
      <c r="C25" s="48"/>
      <c r="D25" s="56" t="s">
        <v>117</v>
      </c>
      <c r="E25" s="56"/>
      <c r="F25" s="56"/>
      <c r="G25" s="56"/>
      <c r="H25" s="50"/>
      <c r="I25" s="50"/>
      <c r="J25" s="50"/>
      <c r="K25" s="50"/>
      <c r="L25" s="50"/>
      <c r="M25" s="50"/>
    </row>
    <row r="26" spans="1:16">
      <c r="B26" s="5" t="s">
        <v>112</v>
      </c>
      <c r="C26" s="49"/>
      <c r="D26" s="56" t="s">
        <v>118</v>
      </c>
      <c r="E26" s="56"/>
      <c r="F26" s="56"/>
      <c r="G26" s="56"/>
    </row>
  </sheetData>
  <sortState ref="B6:N20">
    <sortCondition ref="N6:N20"/>
  </sortState>
  <mergeCells count="19">
    <mergeCell ref="P7:P8"/>
    <mergeCell ref="A5:P5"/>
    <mergeCell ref="A6:P6"/>
    <mergeCell ref="A7:A8"/>
    <mergeCell ref="B7:B8"/>
    <mergeCell ref="C7:C8"/>
    <mergeCell ref="D7:D8"/>
    <mergeCell ref="E7:J7"/>
    <mergeCell ref="K7:K8"/>
    <mergeCell ref="L7:L8"/>
    <mergeCell ref="M7:M8"/>
    <mergeCell ref="D25:G25"/>
    <mergeCell ref="D26:G26"/>
    <mergeCell ref="A1:O1"/>
    <mergeCell ref="A2:O2"/>
    <mergeCell ref="A3:O3"/>
    <mergeCell ref="N4:O4"/>
    <mergeCell ref="N7:N8"/>
    <mergeCell ref="O7:O8"/>
  </mergeCells>
  <printOptions horizontalCentered="1"/>
  <pageMargins left="0.19685039370078741" right="0.19685039370078741" top="0.35433070866141736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C9" sqref="C9:D10"/>
    </sheetView>
  </sheetViews>
  <sheetFormatPr defaultRowHeight="15"/>
  <cols>
    <col min="1" max="1" width="3" style="5" bestFit="1" customWidth="1"/>
    <col min="2" max="2" width="24.28515625" style="5" bestFit="1" customWidth="1"/>
    <col min="3" max="3" width="12.7109375" style="5" bestFit="1" customWidth="1"/>
    <col min="4" max="4" width="7.85546875" style="5" bestFit="1" customWidth="1"/>
    <col min="5" max="5" width="4.42578125" style="5" customWidth="1"/>
    <col min="6" max="10" width="3.42578125" style="5" customWidth="1"/>
    <col min="11" max="11" width="4.85546875" style="5" customWidth="1"/>
    <col min="12" max="15" width="7.28515625" style="5" customWidth="1"/>
    <col min="16" max="16" width="7.28515625" style="5" hidden="1" customWidth="1"/>
    <col min="17" max="22" width="7.28515625" style="5" customWidth="1"/>
  </cols>
  <sheetData>
    <row r="1" spans="1:17" ht="15.75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7"/>
    </row>
    <row r="2" spans="1:17" ht="15.7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"/>
    </row>
    <row r="3" spans="1:17" ht="15.75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</row>
    <row r="4" spans="1:17" ht="15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9" t="s">
        <v>116</v>
      </c>
      <c r="O4" s="59"/>
      <c r="P4" s="7"/>
    </row>
    <row r="5" spans="1:17" ht="15.7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4">
        <v>5.7870370370370366E-5</v>
      </c>
    </row>
    <row r="6" spans="1:17" ht="15.7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5.75" customHeight="1">
      <c r="A7" s="66" t="s">
        <v>2</v>
      </c>
      <c r="B7" s="67" t="s">
        <v>3</v>
      </c>
      <c r="C7" s="68" t="s">
        <v>4</v>
      </c>
      <c r="D7" s="67" t="s">
        <v>5</v>
      </c>
      <c r="E7" s="69" t="s">
        <v>6</v>
      </c>
      <c r="F7" s="69"/>
      <c r="G7" s="69"/>
      <c r="H7" s="69"/>
      <c r="I7" s="69"/>
      <c r="J7" s="69"/>
      <c r="K7" s="60" t="s">
        <v>7</v>
      </c>
      <c r="L7" s="60" t="s">
        <v>8</v>
      </c>
      <c r="M7" s="60" t="s">
        <v>9</v>
      </c>
      <c r="N7" s="60" t="s">
        <v>10</v>
      </c>
      <c r="O7" s="60" t="s">
        <v>20</v>
      </c>
      <c r="P7" s="65"/>
    </row>
    <row r="8" spans="1:17" ht="55.5" customHeight="1">
      <c r="A8" s="66"/>
      <c r="B8" s="67"/>
      <c r="C8" s="68"/>
      <c r="D8" s="67"/>
      <c r="E8" s="1" t="s">
        <v>12</v>
      </c>
      <c r="F8" s="1" t="s">
        <v>13</v>
      </c>
      <c r="G8" s="1" t="s">
        <v>14</v>
      </c>
      <c r="H8" s="1" t="s">
        <v>16</v>
      </c>
      <c r="I8" s="1" t="s">
        <v>17</v>
      </c>
      <c r="J8" s="1" t="s">
        <v>19</v>
      </c>
      <c r="K8" s="60"/>
      <c r="L8" s="60"/>
      <c r="M8" s="60"/>
      <c r="N8" s="60"/>
      <c r="O8" s="60"/>
      <c r="P8" s="65"/>
    </row>
    <row r="9" spans="1:17" ht="15.75">
      <c r="A9" s="2">
        <v>1</v>
      </c>
      <c r="B9" s="14" t="s">
        <v>66</v>
      </c>
      <c r="C9" s="37" t="s">
        <v>47</v>
      </c>
      <c r="D9" s="37">
        <v>2005</v>
      </c>
      <c r="E9" s="15">
        <v>0</v>
      </c>
      <c r="F9" s="15">
        <v>4</v>
      </c>
      <c r="G9" s="15">
        <v>0</v>
      </c>
      <c r="H9" s="15">
        <v>6</v>
      </c>
      <c r="I9" s="15">
        <v>10</v>
      </c>
      <c r="J9" s="15">
        <v>1</v>
      </c>
      <c r="K9" s="16">
        <f>SUM(E9:J9)</f>
        <v>21</v>
      </c>
      <c r="L9" s="17">
        <f>K9*$Q$5</f>
        <v>1.2152777777777776E-3</v>
      </c>
      <c r="M9" s="17">
        <v>9.3750000000000007E-4</v>
      </c>
      <c r="N9" s="17">
        <f>L9+M9</f>
        <v>2.1527777777777778E-3</v>
      </c>
      <c r="O9" s="16">
        <v>1</v>
      </c>
      <c r="P9" s="3"/>
    </row>
    <row r="10" spans="1:17" ht="15.75">
      <c r="A10" s="2">
        <v>2</v>
      </c>
      <c r="B10" s="14" t="s">
        <v>65</v>
      </c>
      <c r="C10" s="37">
        <v>62</v>
      </c>
      <c r="D10" s="37">
        <v>2004</v>
      </c>
      <c r="E10" s="15">
        <v>0</v>
      </c>
      <c r="F10" s="15">
        <v>10</v>
      </c>
      <c r="G10" s="15">
        <v>4</v>
      </c>
      <c r="H10" s="15">
        <v>9</v>
      </c>
      <c r="I10" s="15">
        <v>10</v>
      </c>
      <c r="J10" s="15">
        <v>0</v>
      </c>
      <c r="K10" s="16">
        <f>SUM(E10:J10)</f>
        <v>33</v>
      </c>
      <c r="L10" s="17">
        <f>K10*$Q$5</f>
        <v>1.9097222222222222E-3</v>
      </c>
      <c r="M10" s="17">
        <v>1.3425925925925925E-3</v>
      </c>
      <c r="N10" s="17">
        <f>L10+M10</f>
        <v>3.2523148148148147E-3</v>
      </c>
      <c r="O10" s="16">
        <v>2</v>
      </c>
      <c r="P10" s="3"/>
    </row>
    <row r="13" spans="1:17" ht="15.75">
      <c r="B13" s="5" t="s">
        <v>111</v>
      </c>
      <c r="C13" s="48"/>
      <c r="D13" s="56" t="s">
        <v>117</v>
      </c>
      <c r="E13" s="56"/>
      <c r="F13" s="56"/>
      <c r="G13" s="56"/>
    </row>
    <row r="14" spans="1:17" ht="15.75">
      <c r="B14" s="5" t="s">
        <v>112</v>
      </c>
      <c r="C14" s="49"/>
      <c r="D14" s="56" t="s">
        <v>118</v>
      </c>
      <c r="E14" s="56"/>
      <c r="F14" s="56"/>
      <c r="G14" s="56"/>
    </row>
  </sheetData>
  <sortState ref="B5:N6">
    <sortCondition ref="N5:N6"/>
  </sortState>
  <mergeCells count="19">
    <mergeCell ref="P7:P8"/>
    <mergeCell ref="A5:P5"/>
    <mergeCell ref="A6:P6"/>
    <mergeCell ref="A7:A8"/>
    <mergeCell ref="B7:B8"/>
    <mergeCell ref="C7:C8"/>
    <mergeCell ref="D7:D8"/>
    <mergeCell ref="E7:J7"/>
    <mergeCell ref="K7:K8"/>
    <mergeCell ref="L7:L8"/>
    <mergeCell ref="M7:M8"/>
    <mergeCell ref="D14:G14"/>
    <mergeCell ref="A1:O1"/>
    <mergeCell ref="A2:O2"/>
    <mergeCell ref="A3:O3"/>
    <mergeCell ref="N4:O4"/>
    <mergeCell ref="D13:G13"/>
    <mergeCell ref="N7:N8"/>
    <mergeCell ref="O7:O8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topLeftCell="A9" zoomScale="93" zoomScaleNormal="93" workbookViewId="0">
      <selection activeCell="N32" sqref="N32"/>
    </sheetView>
  </sheetViews>
  <sheetFormatPr defaultRowHeight="15"/>
  <cols>
    <col min="1" max="1" width="3.5703125" style="5" bestFit="1" customWidth="1"/>
    <col min="2" max="2" width="32.28515625" style="5" bestFit="1" customWidth="1"/>
    <col min="3" max="3" width="11.28515625" style="39" bestFit="1" customWidth="1"/>
    <col min="4" max="4" width="7" style="39" bestFit="1" customWidth="1"/>
    <col min="5" max="11" width="3.42578125" style="11" customWidth="1"/>
    <col min="12" max="12" width="4.85546875" style="11" customWidth="1"/>
    <col min="13" max="16" width="7.28515625" style="11" customWidth="1"/>
    <col min="17" max="17" width="7.28515625" style="11" hidden="1" customWidth="1"/>
    <col min="18" max="23" width="7.28515625" style="5" customWidth="1"/>
  </cols>
  <sheetData>
    <row r="1" spans="1:23" ht="15.75" customHeight="1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"/>
      <c r="W1"/>
    </row>
    <row r="2" spans="1:23" ht="15.7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"/>
      <c r="Q2" s="5"/>
      <c r="W2"/>
    </row>
    <row r="3" spans="1:23" ht="15.75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Q3" s="5"/>
      <c r="W3"/>
    </row>
    <row r="4" spans="1:23" ht="15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9" t="s">
        <v>116</v>
      </c>
      <c r="O4" s="59"/>
      <c r="P4" s="7"/>
      <c r="Q4" s="5"/>
      <c r="W4"/>
    </row>
    <row r="5" spans="1:23" ht="15.7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4">
        <v>5.7870370370370366E-5</v>
      </c>
    </row>
    <row r="6" spans="1:23" ht="15.7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3" ht="15.75" customHeight="1">
      <c r="A7" s="66" t="s">
        <v>2</v>
      </c>
      <c r="B7" s="67" t="s">
        <v>3</v>
      </c>
      <c r="C7" s="64" t="s">
        <v>4</v>
      </c>
      <c r="D7" s="63" t="s">
        <v>5</v>
      </c>
      <c r="E7" s="69" t="s">
        <v>6</v>
      </c>
      <c r="F7" s="69"/>
      <c r="G7" s="69"/>
      <c r="H7" s="69"/>
      <c r="I7" s="69"/>
      <c r="J7" s="69"/>
      <c r="K7" s="69"/>
      <c r="L7" s="60" t="s">
        <v>7</v>
      </c>
      <c r="M7" s="60" t="s">
        <v>8</v>
      </c>
      <c r="N7" s="60" t="s">
        <v>9</v>
      </c>
      <c r="O7" s="60" t="s">
        <v>10</v>
      </c>
      <c r="P7" s="60" t="s">
        <v>20</v>
      </c>
      <c r="Q7" s="65"/>
    </row>
    <row r="8" spans="1:23" ht="41.25" customHeight="1">
      <c r="A8" s="66"/>
      <c r="B8" s="67"/>
      <c r="C8" s="64"/>
      <c r="D8" s="63"/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19</v>
      </c>
      <c r="L8" s="60"/>
      <c r="M8" s="60"/>
      <c r="N8" s="60"/>
      <c r="O8" s="60"/>
      <c r="P8" s="60"/>
      <c r="Q8" s="65"/>
    </row>
    <row r="9" spans="1:23" ht="15.75">
      <c r="A9" s="34">
        <v>1</v>
      </c>
      <c r="B9" s="40" t="s">
        <v>78</v>
      </c>
      <c r="C9" s="38" t="s">
        <v>56</v>
      </c>
      <c r="D9" s="41" t="s">
        <v>75</v>
      </c>
      <c r="E9" s="18">
        <v>1</v>
      </c>
      <c r="F9" s="18">
        <v>0</v>
      </c>
      <c r="G9" s="18">
        <v>0</v>
      </c>
      <c r="H9" s="18">
        <v>3</v>
      </c>
      <c r="I9" s="18">
        <v>0</v>
      </c>
      <c r="J9" s="18">
        <v>0</v>
      </c>
      <c r="K9" s="18">
        <v>0</v>
      </c>
      <c r="L9" s="16">
        <f t="shared" ref="L9:L32" si="0">SUM(E9:K9)</f>
        <v>4</v>
      </c>
      <c r="M9" s="17">
        <f t="shared" ref="M9:M32" si="1">L9*$R$5</f>
        <v>2.3148148148148146E-4</v>
      </c>
      <c r="N9" s="17">
        <v>6.2500000000000001E-4</v>
      </c>
      <c r="O9" s="17">
        <f t="shared" ref="O9:O32" si="2">M9+N9</f>
        <v>8.564814814814815E-4</v>
      </c>
      <c r="P9" s="16">
        <v>1</v>
      </c>
      <c r="Q9" s="28"/>
    </row>
    <row r="10" spans="1:23" ht="18.75">
      <c r="A10" s="34">
        <v>2</v>
      </c>
      <c r="B10" s="23" t="s">
        <v>37</v>
      </c>
      <c r="C10" s="38" t="s">
        <v>47</v>
      </c>
      <c r="D10" s="41" t="s">
        <v>73</v>
      </c>
      <c r="E10" s="18">
        <v>0</v>
      </c>
      <c r="F10" s="18">
        <v>0</v>
      </c>
      <c r="G10" s="18">
        <v>0</v>
      </c>
      <c r="H10" s="18">
        <v>3</v>
      </c>
      <c r="I10" s="18">
        <v>0</v>
      </c>
      <c r="J10" s="18">
        <v>2</v>
      </c>
      <c r="K10" s="18">
        <v>0</v>
      </c>
      <c r="L10" s="16">
        <f t="shared" si="0"/>
        <v>5</v>
      </c>
      <c r="M10" s="17">
        <f t="shared" si="1"/>
        <v>2.8935185185185184E-4</v>
      </c>
      <c r="N10" s="17">
        <v>7.291666666666667E-4</v>
      </c>
      <c r="O10" s="17">
        <f t="shared" si="2"/>
        <v>1.0185185185185184E-3</v>
      </c>
      <c r="P10" s="16">
        <v>2</v>
      </c>
      <c r="Q10" s="28"/>
    </row>
    <row r="11" spans="1:23" ht="15.75">
      <c r="A11" s="34">
        <v>3</v>
      </c>
      <c r="B11" s="40" t="s">
        <v>74</v>
      </c>
      <c r="C11" s="38">
        <v>9</v>
      </c>
      <c r="D11" s="41" t="s">
        <v>75</v>
      </c>
      <c r="E11" s="18">
        <v>1</v>
      </c>
      <c r="F11" s="18">
        <v>2</v>
      </c>
      <c r="G11" s="18">
        <v>0</v>
      </c>
      <c r="H11" s="18">
        <v>0</v>
      </c>
      <c r="I11" s="18">
        <v>1</v>
      </c>
      <c r="J11" s="18">
        <v>2</v>
      </c>
      <c r="K11" s="18">
        <v>0</v>
      </c>
      <c r="L11" s="16">
        <f t="shared" si="0"/>
        <v>6</v>
      </c>
      <c r="M11" s="17">
        <f t="shared" si="1"/>
        <v>3.4722222222222218E-4</v>
      </c>
      <c r="N11" s="17">
        <v>8.1018518518518516E-4</v>
      </c>
      <c r="O11" s="17">
        <f t="shared" si="2"/>
        <v>1.1574074074074073E-3</v>
      </c>
      <c r="P11" s="16">
        <v>3</v>
      </c>
      <c r="Q11" s="28"/>
    </row>
    <row r="12" spans="1:23" ht="15.75">
      <c r="A12" s="34">
        <v>4</v>
      </c>
      <c r="B12" s="33" t="s">
        <v>71</v>
      </c>
      <c r="C12" s="26">
        <v>9</v>
      </c>
      <c r="D12" s="36" t="s">
        <v>72</v>
      </c>
      <c r="E12" s="29">
        <v>0</v>
      </c>
      <c r="F12" s="29">
        <v>1</v>
      </c>
      <c r="G12" s="29">
        <v>5</v>
      </c>
      <c r="H12" s="29">
        <v>4</v>
      </c>
      <c r="I12" s="29">
        <v>5</v>
      </c>
      <c r="J12" s="29">
        <v>3</v>
      </c>
      <c r="K12" s="29">
        <v>0</v>
      </c>
      <c r="L12" s="32">
        <f>SUM(E12:K12)</f>
        <v>18</v>
      </c>
      <c r="M12" s="6">
        <f>L12*$R$5</f>
        <v>1.0416666666666667E-3</v>
      </c>
      <c r="N12" s="6">
        <v>5.3240740740740744E-4</v>
      </c>
      <c r="O12" s="6">
        <f>M12+N12</f>
        <v>1.5740740740740741E-3</v>
      </c>
      <c r="P12" s="32">
        <v>4</v>
      </c>
      <c r="Q12" s="28"/>
    </row>
    <row r="13" spans="1:23" ht="15.75">
      <c r="A13" s="34">
        <v>5</v>
      </c>
      <c r="B13" s="33" t="s">
        <v>67</v>
      </c>
      <c r="C13" s="35">
        <v>221</v>
      </c>
      <c r="D13" s="36"/>
      <c r="E13" s="29">
        <v>1</v>
      </c>
      <c r="F13" s="29">
        <v>0</v>
      </c>
      <c r="G13" s="29">
        <v>0</v>
      </c>
      <c r="H13" s="29">
        <v>2</v>
      </c>
      <c r="I13" s="29">
        <v>3</v>
      </c>
      <c r="J13" s="29">
        <v>10</v>
      </c>
      <c r="K13" s="29">
        <v>1</v>
      </c>
      <c r="L13" s="32">
        <f>SUM(E13:K13)</f>
        <v>17</v>
      </c>
      <c r="M13" s="6">
        <f>L13*$R$5</f>
        <v>9.837962962962962E-4</v>
      </c>
      <c r="N13" s="6">
        <v>6.018518518518519E-4</v>
      </c>
      <c r="O13" s="6">
        <f>M13+N13</f>
        <v>1.5856481481481481E-3</v>
      </c>
      <c r="P13" s="32">
        <v>5</v>
      </c>
      <c r="Q13" s="28"/>
    </row>
    <row r="14" spans="1:23" ht="15.75">
      <c r="A14" s="34">
        <v>6</v>
      </c>
      <c r="B14" s="8" t="s">
        <v>34</v>
      </c>
      <c r="C14" s="27">
        <v>171</v>
      </c>
      <c r="D14" s="27">
        <v>2002</v>
      </c>
      <c r="E14" s="29">
        <v>1</v>
      </c>
      <c r="F14" s="29">
        <v>3</v>
      </c>
      <c r="G14" s="29">
        <v>0</v>
      </c>
      <c r="H14" s="29">
        <v>8</v>
      </c>
      <c r="I14" s="29">
        <v>1</v>
      </c>
      <c r="J14" s="29">
        <v>3</v>
      </c>
      <c r="K14" s="29">
        <v>0</v>
      </c>
      <c r="L14" s="32">
        <f>SUM(E14:K14)</f>
        <v>16</v>
      </c>
      <c r="M14" s="6">
        <f>L14*$R$5</f>
        <v>9.2592592592592585E-4</v>
      </c>
      <c r="N14" s="6">
        <v>6.7129629629629625E-4</v>
      </c>
      <c r="O14" s="6">
        <f>M14+N14</f>
        <v>1.5972222222222221E-3</v>
      </c>
      <c r="P14" s="32">
        <v>6</v>
      </c>
      <c r="Q14" s="28"/>
    </row>
    <row r="15" spans="1:23" ht="15.75">
      <c r="A15" s="34">
        <v>7</v>
      </c>
      <c r="B15" s="33" t="s">
        <v>69</v>
      </c>
      <c r="C15" s="35">
        <v>221</v>
      </c>
      <c r="D15" s="36"/>
      <c r="E15" s="29">
        <v>1</v>
      </c>
      <c r="F15" s="29">
        <v>1</v>
      </c>
      <c r="G15" s="29">
        <v>0</v>
      </c>
      <c r="H15" s="29">
        <v>2</v>
      </c>
      <c r="I15" s="29">
        <v>7</v>
      </c>
      <c r="J15" s="29">
        <v>3</v>
      </c>
      <c r="K15" s="29">
        <v>1</v>
      </c>
      <c r="L15" s="32">
        <f>SUM(E15:K15)</f>
        <v>15</v>
      </c>
      <c r="M15" s="6">
        <f>L15*$R$5</f>
        <v>8.6805555555555551E-4</v>
      </c>
      <c r="N15" s="6">
        <v>7.7546296296296304E-4</v>
      </c>
      <c r="O15" s="6">
        <f>M15+N15</f>
        <v>1.6435185185185185E-3</v>
      </c>
      <c r="P15" s="32">
        <v>7</v>
      </c>
      <c r="Q15" s="28"/>
    </row>
    <row r="16" spans="1:23" ht="15.75">
      <c r="A16" s="34">
        <v>8</v>
      </c>
      <c r="B16" s="8" t="s">
        <v>30</v>
      </c>
      <c r="C16" s="27">
        <v>40</v>
      </c>
      <c r="D16" s="27">
        <v>2002</v>
      </c>
      <c r="E16" s="29">
        <v>0</v>
      </c>
      <c r="F16" s="29">
        <v>7</v>
      </c>
      <c r="G16" s="29">
        <v>0</v>
      </c>
      <c r="H16" s="29">
        <v>6</v>
      </c>
      <c r="I16" s="29">
        <v>0</v>
      </c>
      <c r="J16" s="29">
        <v>5</v>
      </c>
      <c r="K16" s="29">
        <v>0</v>
      </c>
      <c r="L16" s="32">
        <f>SUM(E16:K16)</f>
        <v>18</v>
      </c>
      <c r="M16" s="6">
        <f>L16*$R$5</f>
        <v>1.0416666666666667E-3</v>
      </c>
      <c r="N16" s="6">
        <v>7.291666666666667E-4</v>
      </c>
      <c r="O16" s="6">
        <f>M16+N16</f>
        <v>1.7708333333333335E-3</v>
      </c>
      <c r="P16" s="32">
        <v>8</v>
      </c>
      <c r="Q16" s="28"/>
    </row>
    <row r="17" spans="1:17" ht="15.75">
      <c r="A17" s="34">
        <v>9</v>
      </c>
      <c r="B17" s="8" t="s">
        <v>60</v>
      </c>
      <c r="C17" s="27" t="s">
        <v>56</v>
      </c>
      <c r="D17" s="27">
        <v>2003</v>
      </c>
      <c r="E17" s="29">
        <v>1</v>
      </c>
      <c r="F17" s="29">
        <v>6</v>
      </c>
      <c r="G17" s="29">
        <v>0</v>
      </c>
      <c r="H17" s="29">
        <v>3</v>
      </c>
      <c r="I17" s="29">
        <v>0</v>
      </c>
      <c r="J17" s="29">
        <v>10</v>
      </c>
      <c r="K17" s="29">
        <v>1</v>
      </c>
      <c r="L17" s="32">
        <f>SUM(E17:K17)</f>
        <v>21</v>
      </c>
      <c r="M17" s="6">
        <f>L17*$R$5</f>
        <v>1.2152777777777776E-3</v>
      </c>
      <c r="N17" s="6">
        <v>6.3657407407407402E-4</v>
      </c>
      <c r="O17" s="6">
        <f>M17+N17</f>
        <v>1.8518518518518515E-3</v>
      </c>
      <c r="P17" s="32">
        <v>9</v>
      </c>
      <c r="Q17" s="28"/>
    </row>
    <row r="18" spans="1:17" ht="15.75">
      <c r="A18" s="34">
        <v>10</v>
      </c>
      <c r="B18" s="5" t="s">
        <v>45</v>
      </c>
      <c r="C18" s="27">
        <v>130</v>
      </c>
      <c r="D18" s="27">
        <v>2003</v>
      </c>
      <c r="E18" s="29">
        <v>1</v>
      </c>
      <c r="F18" s="29">
        <v>2</v>
      </c>
      <c r="G18" s="29">
        <v>0</v>
      </c>
      <c r="H18" s="29">
        <v>2</v>
      </c>
      <c r="I18" s="29">
        <v>5</v>
      </c>
      <c r="J18" s="29">
        <v>10</v>
      </c>
      <c r="K18" s="29">
        <v>0</v>
      </c>
      <c r="L18" s="32">
        <f>SUM(E18:K18)</f>
        <v>20</v>
      </c>
      <c r="M18" s="6">
        <f>L18*$R$5</f>
        <v>1.1574074074074073E-3</v>
      </c>
      <c r="N18" s="6">
        <v>7.7546296296296304E-4</v>
      </c>
      <c r="O18" s="6">
        <f>M18+N18</f>
        <v>1.9328703703703704E-3</v>
      </c>
      <c r="P18" s="32">
        <v>10</v>
      </c>
      <c r="Q18" s="28"/>
    </row>
    <row r="19" spans="1:17" ht="15.75">
      <c r="A19" s="34">
        <v>11</v>
      </c>
      <c r="B19" s="8" t="s">
        <v>84</v>
      </c>
      <c r="C19" s="27">
        <v>171</v>
      </c>
      <c r="D19" s="27">
        <v>2003</v>
      </c>
      <c r="E19" s="29">
        <v>0</v>
      </c>
      <c r="F19" s="29">
        <v>2</v>
      </c>
      <c r="G19" s="29">
        <v>5</v>
      </c>
      <c r="H19" s="29">
        <v>2</v>
      </c>
      <c r="I19" s="29">
        <v>5</v>
      </c>
      <c r="J19" s="29">
        <v>5</v>
      </c>
      <c r="K19" s="29">
        <v>0</v>
      </c>
      <c r="L19" s="32">
        <f>SUM(E19:K19)</f>
        <v>19</v>
      </c>
      <c r="M19" s="6">
        <f>L19*$R$5</f>
        <v>1.0995370370370369E-3</v>
      </c>
      <c r="N19" s="6">
        <v>8.564814814814815E-4</v>
      </c>
      <c r="O19" s="6">
        <f>M19+N19</f>
        <v>1.9560185185185184E-3</v>
      </c>
      <c r="P19" s="32">
        <v>11</v>
      </c>
      <c r="Q19" s="28"/>
    </row>
    <row r="20" spans="1:17" ht="15.75">
      <c r="A20" s="34">
        <v>12</v>
      </c>
      <c r="B20" s="8" t="s">
        <v>80</v>
      </c>
      <c r="C20" s="54">
        <v>221</v>
      </c>
      <c r="D20" s="54"/>
      <c r="E20" s="29">
        <v>0</v>
      </c>
      <c r="F20" s="29">
        <v>5</v>
      </c>
      <c r="G20" s="29">
        <v>0</v>
      </c>
      <c r="H20" s="29">
        <v>7</v>
      </c>
      <c r="I20" s="29">
        <v>3</v>
      </c>
      <c r="J20" s="29">
        <v>10</v>
      </c>
      <c r="K20" s="29">
        <v>1</v>
      </c>
      <c r="L20" s="32">
        <f>SUM(E20:K20)</f>
        <v>26</v>
      </c>
      <c r="M20" s="6">
        <f>L20*$R$5</f>
        <v>1.5046296296296294E-3</v>
      </c>
      <c r="N20" s="6">
        <v>6.7129629629629625E-4</v>
      </c>
      <c r="O20" s="6">
        <f>M20+N20</f>
        <v>2.1759259259259258E-3</v>
      </c>
      <c r="P20" s="32">
        <v>12</v>
      </c>
      <c r="Q20" s="28"/>
    </row>
    <row r="21" spans="1:17" ht="15.75">
      <c r="A21" s="34">
        <v>13</v>
      </c>
      <c r="B21" s="33" t="s">
        <v>77</v>
      </c>
      <c r="C21" s="53" t="s">
        <v>22</v>
      </c>
      <c r="D21" s="36" t="s">
        <v>75</v>
      </c>
      <c r="E21" s="29">
        <v>1</v>
      </c>
      <c r="F21" s="29">
        <v>5</v>
      </c>
      <c r="G21" s="29">
        <v>0</v>
      </c>
      <c r="H21" s="29">
        <v>3</v>
      </c>
      <c r="I21" s="29">
        <v>5</v>
      </c>
      <c r="J21" s="29">
        <v>10</v>
      </c>
      <c r="K21" s="29">
        <v>0</v>
      </c>
      <c r="L21" s="32">
        <f>SUM(E21:K21)</f>
        <v>24</v>
      </c>
      <c r="M21" s="6">
        <f>L21*$R$5</f>
        <v>1.3888888888888887E-3</v>
      </c>
      <c r="N21" s="6">
        <v>8.2175925925925917E-4</v>
      </c>
      <c r="O21" s="6">
        <f>M21+N21</f>
        <v>2.2106481481481478E-3</v>
      </c>
      <c r="P21" s="32">
        <v>13</v>
      </c>
      <c r="Q21" s="28"/>
    </row>
    <row r="22" spans="1:17" ht="15.75">
      <c r="A22" s="34">
        <v>14</v>
      </c>
      <c r="B22" s="8" t="s">
        <v>83</v>
      </c>
      <c r="C22" s="27">
        <v>40</v>
      </c>
      <c r="D22" s="27">
        <v>2003</v>
      </c>
      <c r="E22" s="29">
        <v>0</v>
      </c>
      <c r="F22" s="29">
        <v>8</v>
      </c>
      <c r="G22" s="29">
        <v>0</v>
      </c>
      <c r="H22" s="29">
        <v>5</v>
      </c>
      <c r="I22" s="29">
        <v>5</v>
      </c>
      <c r="J22" s="29">
        <v>10</v>
      </c>
      <c r="K22" s="29">
        <v>0</v>
      </c>
      <c r="L22" s="32">
        <f>SUM(E22:K22)</f>
        <v>28</v>
      </c>
      <c r="M22" s="6">
        <f>L22*$R$5</f>
        <v>1.6203703703703703E-3</v>
      </c>
      <c r="N22" s="6">
        <v>7.0601851851851847E-4</v>
      </c>
      <c r="O22" s="6">
        <f>M22+N22</f>
        <v>2.3263888888888887E-3</v>
      </c>
      <c r="P22" s="32">
        <v>14</v>
      </c>
      <c r="Q22" s="28"/>
    </row>
    <row r="23" spans="1:17" ht="15.75">
      <c r="A23" s="34">
        <v>15</v>
      </c>
      <c r="B23" s="8" t="s">
        <v>33</v>
      </c>
      <c r="C23" s="54">
        <v>130</v>
      </c>
      <c r="D23" s="54">
        <v>2002</v>
      </c>
      <c r="E23" s="29">
        <v>0</v>
      </c>
      <c r="F23" s="29">
        <v>10</v>
      </c>
      <c r="G23" s="29">
        <v>0</v>
      </c>
      <c r="H23" s="29">
        <v>6</v>
      </c>
      <c r="I23" s="29">
        <v>0</v>
      </c>
      <c r="J23" s="29">
        <v>10</v>
      </c>
      <c r="K23" s="29">
        <v>0</v>
      </c>
      <c r="L23" s="32">
        <f>SUM(E23:K23)</f>
        <v>26</v>
      </c>
      <c r="M23" s="6">
        <f>L23*$R$5</f>
        <v>1.5046296296296294E-3</v>
      </c>
      <c r="N23" s="6">
        <v>9.0277777777777784E-4</v>
      </c>
      <c r="O23" s="6">
        <f>M23+N23</f>
        <v>2.4074074074074072E-3</v>
      </c>
      <c r="P23" s="32">
        <v>15</v>
      </c>
      <c r="Q23" s="28"/>
    </row>
    <row r="24" spans="1:17" ht="15.75">
      <c r="A24" s="34">
        <v>16</v>
      </c>
      <c r="B24" s="33" t="s">
        <v>70</v>
      </c>
      <c r="C24" s="53">
        <v>221</v>
      </c>
      <c r="D24" s="36"/>
      <c r="E24" s="29">
        <v>1</v>
      </c>
      <c r="F24" s="29">
        <v>9</v>
      </c>
      <c r="G24" s="29">
        <v>0</v>
      </c>
      <c r="H24" s="29">
        <v>4</v>
      </c>
      <c r="I24" s="29">
        <v>5</v>
      </c>
      <c r="J24" s="29">
        <v>10</v>
      </c>
      <c r="K24" s="29">
        <v>1</v>
      </c>
      <c r="L24" s="32">
        <f>SUM(E24:K24)</f>
        <v>30</v>
      </c>
      <c r="M24" s="6">
        <f>L24*$R$5</f>
        <v>1.736111111111111E-3</v>
      </c>
      <c r="N24" s="6">
        <v>7.407407407407407E-4</v>
      </c>
      <c r="O24" s="6">
        <f>M24+N24</f>
        <v>2.4768518518518516E-3</v>
      </c>
      <c r="P24" s="32">
        <v>16</v>
      </c>
      <c r="Q24" s="28"/>
    </row>
    <row r="25" spans="1:17" ht="15.75">
      <c r="A25" s="34">
        <v>17</v>
      </c>
      <c r="B25" s="8" t="s">
        <v>81</v>
      </c>
      <c r="C25" s="27">
        <v>221</v>
      </c>
      <c r="D25" s="27"/>
      <c r="E25" s="29">
        <v>5</v>
      </c>
      <c r="F25" s="29">
        <v>6</v>
      </c>
      <c r="G25" s="29">
        <v>0</v>
      </c>
      <c r="H25" s="29">
        <v>7</v>
      </c>
      <c r="I25" s="29">
        <v>2</v>
      </c>
      <c r="J25" s="29">
        <v>9</v>
      </c>
      <c r="K25" s="29">
        <v>0</v>
      </c>
      <c r="L25" s="32">
        <f>SUM(E25:K25)</f>
        <v>29</v>
      </c>
      <c r="M25" s="6">
        <f>L25*$R$5</f>
        <v>1.6782407407407406E-3</v>
      </c>
      <c r="N25" s="6">
        <v>8.2175925925925917E-4</v>
      </c>
      <c r="O25" s="6">
        <f>M25+N25</f>
        <v>2.4999999999999996E-3</v>
      </c>
      <c r="P25" s="32">
        <v>17</v>
      </c>
      <c r="Q25" s="28"/>
    </row>
    <row r="26" spans="1:17" ht="15.75">
      <c r="A26" s="34">
        <v>18</v>
      </c>
      <c r="B26" s="8" t="s">
        <v>82</v>
      </c>
      <c r="C26" s="27">
        <v>130</v>
      </c>
      <c r="D26" s="27">
        <v>2003</v>
      </c>
      <c r="E26" s="29">
        <v>2</v>
      </c>
      <c r="F26" s="29">
        <v>10</v>
      </c>
      <c r="G26" s="29">
        <v>0</v>
      </c>
      <c r="H26" s="29">
        <v>10</v>
      </c>
      <c r="I26" s="29">
        <v>5</v>
      </c>
      <c r="J26" s="29">
        <v>10</v>
      </c>
      <c r="K26" s="29">
        <v>0</v>
      </c>
      <c r="L26" s="32">
        <f>SUM(E26:K26)</f>
        <v>37</v>
      </c>
      <c r="M26" s="6">
        <f>L26*$R$5</f>
        <v>2.1412037037037033E-3</v>
      </c>
      <c r="N26" s="6">
        <v>8.3333333333333339E-4</v>
      </c>
      <c r="O26" s="6">
        <f>M26+N26</f>
        <v>2.9745370370370368E-3</v>
      </c>
      <c r="P26" s="32">
        <v>18</v>
      </c>
      <c r="Q26" s="28"/>
    </row>
    <row r="27" spans="1:17" ht="15.75">
      <c r="A27" s="34">
        <v>19</v>
      </c>
      <c r="B27" s="8" t="s">
        <v>27</v>
      </c>
      <c r="C27" s="27">
        <v>171</v>
      </c>
      <c r="D27" s="27">
        <v>2003</v>
      </c>
      <c r="E27" s="29">
        <v>1</v>
      </c>
      <c r="F27" s="29">
        <v>6</v>
      </c>
      <c r="G27" s="29">
        <v>5</v>
      </c>
      <c r="H27" s="29">
        <v>8</v>
      </c>
      <c r="I27" s="29">
        <v>5</v>
      </c>
      <c r="J27" s="29">
        <v>10</v>
      </c>
      <c r="K27" s="29">
        <v>0</v>
      </c>
      <c r="L27" s="32">
        <f>SUM(E27:K27)</f>
        <v>35</v>
      </c>
      <c r="M27" s="6">
        <f>L27*$R$5</f>
        <v>2.0254629629629629E-3</v>
      </c>
      <c r="N27" s="6">
        <v>1.0185185185185186E-3</v>
      </c>
      <c r="O27" s="6">
        <f>M27+N27</f>
        <v>3.0439814814814817E-3</v>
      </c>
      <c r="P27" s="32">
        <v>19</v>
      </c>
      <c r="Q27" s="28"/>
    </row>
    <row r="28" spans="1:17" ht="15.75">
      <c r="A28" s="34">
        <v>20</v>
      </c>
      <c r="B28" s="8" t="s">
        <v>31</v>
      </c>
      <c r="C28" s="54">
        <v>40</v>
      </c>
      <c r="D28" s="54">
        <v>2002</v>
      </c>
      <c r="E28" s="29">
        <v>1</v>
      </c>
      <c r="F28" s="29">
        <v>7</v>
      </c>
      <c r="G28" s="29">
        <v>0</v>
      </c>
      <c r="H28" s="29">
        <v>7</v>
      </c>
      <c r="I28" s="29">
        <v>10</v>
      </c>
      <c r="J28" s="29">
        <v>10</v>
      </c>
      <c r="K28" s="29">
        <v>0</v>
      </c>
      <c r="L28" s="32">
        <f>SUM(E28:K28)</f>
        <v>35</v>
      </c>
      <c r="M28" s="6">
        <f>L28*$R$5</f>
        <v>2.0254629629629629E-3</v>
      </c>
      <c r="N28" s="6">
        <v>1.0995370370370371E-3</v>
      </c>
      <c r="O28" s="6">
        <f>M28+N28</f>
        <v>3.1250000000000002E-3</v>
      </c>
      <c r="P28" s="32">
        <v>20</v>
      </c>
      <c r="Q28" s="28"/>
    </row>
    <row r="29" spans="1:17" ht="15.75">
      <c r="A29" s="34">
        <v>21</v>
      </c>
      <c r="B29" s="33" t="s">
        <v>68</v>
      </c>
      <c r="C29" s="35">
        <v>221</v>
      </c>
      <c r="D29" s="36"/>
      <c r="E29" s="29">
        <v>2</v>
      </c>
      <c r="F29" s="29">
        <v>10</v>
      </c>
      <c r="G29" s="29">
        <v>0</v>
      </c>
      <c r="H29" s="29">
        <v>7</v>
      </c>
      <c r="I29" s="29">
        <v>10</v>
      </c>
      <c r="J29" s="29">
        <v>10</v>
      </c>
      <c r="K29" s="29">
        <v>1</v>
      </c>
      <c r="L29" s="32">
        <f>SUM(E29:K29)</f>
        <v>40</v>
      </c>
      <c r="M29" s="6">
        <f>L29*$R$5</f>
        <v>2.3148148148148147E-3</v>
      </c>
      <c r="N29" s="6">
        <v>9.6064814814814808E-4</v>
      </c>
      <c r="O29" s="6">
        <f>M29+N29</f>
        <v>3.2754629629629627E-3</v>
      </c>
      <c r="P29" s="32">
        <v>21</v>
      </c>
      <c r="Q29" s="28"/>
    </row>
    <row r="30" spans="1:17" ht="15.75">
      <c r="A30" s="34">
        <v>22</v>
      </c>
      <c r="B30" s="8" t="s">
        <v>29</v>
      </c>
      <c r="C30" s="27">
        <v>130</v>
      </c>
      <c r="D30" s="27">
        <v>2003</v>
      </c>
      <c r="E30" s="29">
        <v>1</v>
      </c>
      <c r="F30" s="29">
        <v>10</v>
      </c>
      <c r="G30" s="29">
        <v>0</v>
      </c>
      <c r="H30" s="29">
        <v>10</v>
      </c>
      <c r="I30" s="29">
        <v>10</v>
      </c>
      <c r="J30" s="29">
        <v>10</v>
      </c>
      <c r="K30" s="29">
        <v>5</v>
      </c>
      <c r="L30" s="32">
        <f>SUM(E30:K30)</f>
        <v>46</v>
      </c>
      <c r="M30" s="6">
        <f>L30*$R$5</f>
        <v>2.662037037037037E-3</v>
      </c>
      <c r="N30" s="6">
        <v>6.3657407407407402E-4</v>
      </c>
      <c r="O30" s="6">
        <f>M30+N30</f>
        <v>3.2986111111111111E-3</v>
      </c>
      <c r="P30" s="32">
        <v>22</v>
      </c>
      <c r="Q30" s="28"/>
    </row>
    <row r="31" spans="1:17" ht="15.75">
      <c r="A31" s="34">
        <v>23</v>
      </c>
      <c r="B31" s="8" t="s">
        <v>79</v>
      </c>
      <c r="C31" s="54" t="s">
        <v>22</v>
      </c>
      <c r="D31" s="54">
        <v>2003</v>
      </c>
      <c r="E31" s="29">
        <v>1</v>
      </c>
      <c r="F31" s="29">
        <v>8</v>
      </c>
      <c r="G31" s="29">
        <v>10</v>
      </c>
      <c r="H31" s="29">
        <v>10</v>
      </c>
      <c r="I31" s="29">
        <v>5</v>
      </c>
      <c r="J31" s="29">
        <v>10</v>
      </c>
      <c r="K31" s="29">
        <v>1</v>
      </c>
      <c r="L31" s="32">
        <f>SUM(E31:K31)</f>
        <v>45</v>
      </c>
      <c r="M31" s="6">
        <f>L31*$R$5</f>
        <v>2.6041666666666665E-3</v>
      </c>
      <c r="N31" s="6">
        <v>9.7222222222222209E-4</v>
      </c>
      <c r="O31" s="6">
        <f>M31+N31</f>
        <v>3.5763888888888885E-3</v>
      </c>
      <c r="P31" s="32">
        <v>23</v>
      </c>
      <c r="Q31" s="28"/>
    </row>
    <row r="32" spans="1:17" ht="15.75">
      <c r="A32" s="34">
        <v>24</v>
      </c>
      <c r="B32" s="33" t="s">
        <v>76</v>
      </c>
      <c r="C32" s="53" t="s">
        <v>22</v>
      </c>
      <c r="D32" s="36" t="s">
        <v>75</v>
      </c>
      <c r="E32" s="29">
        <v>1</v>
      </c>
      <c r="F32" s="29">
        <v>2</v>
      </c>
      <c r="G32" s="29">
        <v>5</v>
      </c>
      <c r="H32" s="29">
        <v>10</v>
      </c>
      <c r="I32" s="29">
        <v>10</v>
      </c>
      <c r="J32" s="29">
        <v>10</v>
      </c>
      <c r="K32" s="29">
        <v>1</v>
      </c>
      <c r="L32" s="32">
        <f>SUM(E32:K32)</f>
        <v>39</v>
      </c>
      <c r="M32" s="6">
        <f>L32*$R$5</f>
        <v>2.2569444444444442E-3</v>
      </c>
      <c r="N32" s="6">
        <v>1.3425925925925925E-3</v>
      </c>
      <c r="O32" s="6">
        <f>M32+N32</f>
        <v>3.5995370370370365E-3</v>
      </c>
      <c r="P32" s="32">
        <v>24</v>
      </c>
      <c r="Q32" s="28"/>
    </row>
    <row r="34" spans="2:7" ht="15.75">
      <c r="B34" s="5" t="s">
        <v>111</v>
      </c>
      <c r="C34" s="48"/>
      <c r="D34" s="56" t="s">
        <v>117</v>
      </c>
      <c r="E34" s="56"/>
      <c r="F34" s="56"/>
      <c r="G34" s="56"/>
    </row>
    <row r="35" spans="2:7" ht="15.75">
      <c r="B35" s="5" t="s">
        <v>112</v>
      </c>
      <c r="C35" s="49"/>
      <c r="D35" s="56" t="s">
        <v>118</v>
      </c>
      <c r="E35" s="56"/>
      <c r="F35" s="56"/>
      <c r="G35" s="56"/>
    </row>
  </sheetData>
  <sortState ref="B12:O32">
    <sortCondition ref="O12:O32"/>
  </sortState>
  <mergeCells count="19">
    <mergeCell ref="Q7:Q8"/>
    <mergeCell ref="A5:Q5"/>
    <mergeCell ref="A6:Q6"/>
    <mergeCell ref="A7:A8"/>
    <mergeCell ref="B7:B8"/>
    <mergeCell ref="C7:C8"/>
    <mergeCell ref="D7:D8"/>
    <mergeCell ref="E7:K7"/>
    <mergeCell ref="L7:L8"/>
    <mergeCell ref="M7:M8"/>
    <mergeCell ref="N7:N8"/>
    <mergeCell ref="D35:G35"/>
    <mergeCell ref="A1:P1"/>
    <mergeCell ref="A2:O2"/>
    <mergeCell ref="A3:O3"/>
    <mergeCell ref="N4:O4"/>
    <mergeCell ref="D34:G34"/>
    <mergeCell ref="O7:O8"/>
    <mergeCell ref="P7:P8"/>
  </mergeCells>
  <printOptions horizontalCentered="1"/>
  <pageMargins left="0.70866141732283472" right="0.70866141732283472" top="0.15748031496062992" bottom="0.15748031496062992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workbookViewId="0">
      <selection activeCell="S18" sqref="S18"/>
    </sheetView>
  </sheetViews>
  <sheetFormatPr defaultRowHeight="15"/>
  <cols>
    <col min="1" max="1" width="3" style="5" bestFit="1" customWidth="1"/>
    <col min="2" max="2" width="36.28515625" style="5" customWidth="1"/>
    <col min="3" max="3" width="7.42578125" style="11" bestFit="1" customWidth="1"/>
    <col min="4" max="4" width="7.85546875" style="11" bestFit="1" customWidth="1"/>
    <col min="5" max="11" width="3.42578125" style="11" customWidth="1"/>
    <col min="12" max="12" width="4.85546875" style="11" customWidth="1"/>
    <col min="13" max="16" width="7.28515625" style="11" customWidth="1"/>
    <col min="17" max="17" width="7.28515625" style="11" hidden="1" customWidth="1"/>
    <col min="18" max="23" width="7.28515625" style="5" customWidth="1"/>
  </cols>
  <sheetData>
    <row r="1" spans="1:23" ht="15.75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7"/>
      <c r="Q1" s="5"/>
      <c r="W1"/>
    </row>
    <row r="2" spans="1:23" ht="15.7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"/>
      <c r="Q2" s="5"/>
      <c r="W2"/>
    </row>
    <row r="3" spans="1:23" ht="15.75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Q3" s="5"/>
      <c r="W3"/>
    </row>
    <row r="4" spans="1:23" ht="15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9" t="s">
        <v>116</v>
      </c>
      <c r="O4" s="59"/>
      <c r="P4" s="7"/>
      <c r="Q4" s="5"/>
      <c r="W4"/>
    </row>
    <row r="5" spans="1:23" ht="15.7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4">
        <v>5.7870370370370366E-5</v>
      </c>
    </row>
    <row r="6" spans="1:23" ht="15.7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3" ht="15.75" customHeight="1">
      <c r="A7" s="66" t="s">
        <v>2</v>
      </c>
      <c r="B7" s="67" t="s">
        <v>3</v>
      </c>
      <c r="C7" s="68" t="s">
        <v>4</v>
      </c>
      <c r="D7" s="67" t="s">
        <v>5</v>
      </c>
      <c r="E7" s="69" t="s">
        <v>6</v>
      </c>
      <c r="F7" s="69"/>
      <c r="G7" s="69"/>
      <c r="H7" s="69"/>
      <c r="I7" s="69"/>
      <c r="J7" s="69"/>
      <c r="K7" s="69"/>
      <c r="L7" s="60" t="s">
        <v>7</v>
      </c>
      <c r="M7" s="60" t="s">
        <v>8</v>
      </c>
      <c r="N7" s="60" t="s">
        <v>9</v>
      </c>
      <c r="O7" s="60" t="s">
        <v>10</v>
      </c>
      <c r="P7" s="60" t="s">
        <v>20</v>
      </c>
      <c r="Q7" s="65"/>
    </row>
    <row r="8" spans="1:23" ht="39.75" customHeight="1">
      <c r="A8" s="66"/>
      <c r="B8" s="67"/>
      <c r="C8" s="68"/>
      <c r="D8" s="67"/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19</v>
      </c>
      <c r="L8" s="60"/>
      <c r="M8" s="60"/>
      <c r="N8" s="60"/>
      <c r="O8" s="60"/>
      <c r="P8" s="60"/>
      <c r="Q8" s="65"/>
    </row>
    <row r="9" spans="1:23" ht="15.75">
      <c r="A9" s="19">
        <v>1</v>
      </c>
      <c r="B9" s="14" t="s">
        <v>86</v>
      </c>
      <c r="C9" s="37">
        <v>221</v>
      </c>
      <c r="D9" s="37"/>
      <c r="E9" s="18">
        <v>2</v>
      </c>
      <c r="F9" s="18">
        <v>0</v>
      </c>
      <c r="G9" s="18">
        <v>0</v>
      </c>
      <c r="H9" s="18">
        <v>1</v>
      </c>
      <c r="I9" s="18">
        <v>0</v>
      </c>
      <c r="J9" s="18">
        <v>6</v>
      </c>
      <c r="K9" s="18">
        <v>0</v>
      </c>
      <c r="L9" s="16">
        <f t="shared" ref="L9:L17" si="0">SUM(E9:K9)</f>
        <v>9</v>
      </c>
      <c r="M9" s="17">
        <f t="shared" ref="M9:M17" si="1">L9*$R$5</f>
        <v>5.2083333333333333E-4</v>
      </c>
      <c r="N9" s="17">
        <v>8.2175925925925917E-4</v>
      </c>
      <c r="O9" s="17">
        <f t="shared" ref="O9:O17" si="2">M9+N9</f>
        <v>1.3425925925925925E-3</v>
      </c>
      <c r="P9" s="16">
        <v>1</v>
      </c>
      <c r="Q9" s="32"/>
    </row>
    <row r="10" spans="1:23" ht="15.75">
      <c r="A10" s="19">
        <v>2</v>
      </c>
      <c r="B10" s="19" t="s">
        <v>90</v>
      </c>
      <c r="C10" s="37">
        <v>130</v>
      </c>
      <c r="D10" s="38">
        <v>2003</v>
      </c>
      <c r="E10" s="16">
        <v>1</v>
      </c>
      <c r="F10" s="16">
        <v>5</v>
      </c>
      <c r="G10" s="16">
        <v>0</v>
      </c>
      <c r="H10" s="16">
        <v>10</v>
      </c>
      <c r="I10" s="16">
        <v>0</v>
      </c>
      <c r="J10" s="16">
        <v>6</v>
      </c>
      <c r="K10" s="16">
        <v>0</v>
      </c>
      <c r="L10" s="16">
        <f t="shared" si="0"/>
        <v>22</v>
      </c>
      <c r="M10" s="17">
        <f t="shared" si="1"/>
        <v>1.273148148148148E-3</v>
      </c>
      <c r="N10" s="17">
        <v>8.7962962962962962E-4</v>
      </c>
      <c r="O10" s="17">
        <f t="shared" si="2"/>
        <v>2.1527777777777778E-3</v>
      </c>
      <c r="P10" s="16">
        <v>2</v>
      </c>
      <c r="Q10" s="32"/>
    </row>
    <row r="11" spans="1:23" ht="15.75">
      <c r="A11" s="19">
        <v>3</v>
      </c>
      <c r="B11" s="14" t="s">
        <v>92</v>
      </c>
      <c r="C11" s="37">
        <v>171</v>
      </c>
      <c r="D11" s="37">
        <v>2003</v>
      </c>
      <c r="E11" s="18">
        <v>1</v>
      </c>
      <c r="F11" s="18">
        <v>2</v>
      </c>
      <c r="G11" s="18">
        <v>0</v>
      </c>
      <c r="H11" s="18">
        <v>10</v>
      </c>
      <c r="I11" s="18">
        <v>5</v>
      </c>
      <c r="J11" s="18">
        <v>10</v>
      </c>
      <c r="K11" s="18">
        <v>0</v>
      </c>
      <c r="L11" s="16">
        <f t="shared" si="0"/>
        <v>28</v>
      </c>
      <c r="M11" s="17">
        <f t="shared" si="1"/>
        <v>1.6203703703703703E-3</v>
      </c>
      <c r="N11" s="17">
        <v>7.291666666666667E-4</v>
      </c>
      <c r="O11" s="17">
        <f t="shared" si="2"/>
        <v>2.3495370370370371E-3</v>
      </c>
      <c r="P11" s="16">
        <v>3</v>
      </c>
      <c r="Q11" s="32"/>
    </row>
    <row r="12" spans="1:23" ht="15.75">
      <c r="A12" s="2">
        <v>4</v>
      </c>
      <c r="B12" s="8" t="s">
        <v>85</v>
      </c>
      <c r="C12" s="27">
        <v>221</v>
      </c>
      <c r="D12" s="27"/>
      <c r="E12" s="29">
        <v>1</v>
      </c>
      <c r="F12" s="29">
        <v>10</v>
      </c>
      <c r="G12" s="29">
        <v>0</v>
      </c>
      <c r="H12" s="29">
        <v>2</v>
      </c>
      <c r="I12" s="29">
        <v>3</v>
      </c>
      <c r="J12" s="29">
        <v>10</v>
      </c>
      <c r="K12" s="29">
        <v>0</v>
      </c>
      <c r="L12" s="32">
        <f t="shared" si="0"/>
        <v>26</v>
      </c>
      <c r="M12" s="6">
        <f t="shared" si="1"/>
        <v>1.5046296296296294E-3</v>
      </c>
      <c r="N12" s="6">
        <v>9.0277777777777784E-4</v>
      </c>
      <c r="O12" s="6">
        <f t="shared" si="2"/>
        <v>2.4074074074074072E-3</v>
      </c>
      <c r="P12" s="32">
        <v>4</v>
      </c>
      <c r="Q12" s="29"/>
    </row>
    <row r="13" spans="1:23" ht="15.75">
      <c r="A13" s="2">
        <v>5</v>
      </c>
      <c r="B13" s="8" t="s">
        <v>93</v>
      </c>
      <c r="C13" s="27">
        <v>221</v>
      </c>
      <c r="D13" s="27">
        <v>2002</v>
      </c>
      <c r="E13" s="29">
        <v>5</v>
      </c>
      <c r="F13" s="29">
        <v>7</v>
      </c>
      <c r="G13" s="29">
        <v>0</v>
      </c>
      <c r="H13" s="29">
        <v>2</v>
      </c>
      <c r="I13" s="29">
        <v>5</v>
      </c>
      <c r="J13" s="29">
        <v>10</v>
      </c>
      <c r="K13" s="29">
        <v>1</v>
      </c>
      <c r="L13" s="32">
        <f t="shared" si="0"/>
        <v>30</v>
      </c>
      <c r="M13" s="6">
        <f t="shared" si="1"/>
        <v>1.736111111111111E-3</v>
      </c>
      <c r="N13" s="6">
        <v>7.291666666666667E-4</v>
      </c>
      <c r="O13" s="6">
        <f t="shared" si="2"/>
        <v>2.4652777777777776E-3</v>
      </c>
      <c r="P13" s="32">
        <v>5</v>
      </c>
      <c r="Q13" s="29"/>
    </row>
    <row r="14" spans="1:23" ht="15.75">
      <c r="A14" s="2">
        <v>6</v>
      </c>
      <c r="B14" s="2" t="s">
        <v>91</v>
      </c>
      <c r="C14" s="27">
        <v>40</v>
      </c>
      <c r="D14" s="27">
        <v>2002</v>
      </c>
      <c r="E14" s="32">
        <v>2</v>
      </c>
      <c r="F14" s="32">
        <v>4</v>
      </c>
      <c r="G14" s="32">
        <v>5</v>
      </c>
      <c r="H14" s="32">
        <v>2</v>
      </c>
      <c r="I14" s="32">
        <v>5</v>
      </c>
      <c r="J14" s="32">
        <v>10</v>
      </c>
      <c r="K14" s="32">
        <v>5</v>
      </c>
      <c r="L14" s="32">
        <f t="shared" si="0"/>
        <v>33</v>
      </c>
      <c r="M14" s="6">
        <f t="shared" si="1"/>
        <v>1.9097222222222222E-3</v>
      </c>
      <c r="N14" s="6">
        <v>8.9120370370370362E-4</v>
      </c>
      <c r="O14" s="6">
        <f t="shared" si="2"/>
        <v>2.8009259259259259E-3</v>
      </c>
      <c r="P14" s="32">
        <v>6</v>
      </c>
      <c r="Q14" s="29"/>
    </row>
    <row r="15" spans="1:23" ht="15.75">
      <c r="A15" s="2">
        <v>7</v>
      </c>
      <c r="B15" s="8" t="s">
        <v>87</v>
      </c>
      <c r="C15" s="27">
        <v>221</v>
      </c>
      <c r="D15" s="27"/>
      <c r="E15" s="29">
        <v>5</v>
      </c>
      <c r="F15" s="29">
        <v>6</v>
      </c>
      <c r="G15" s="29">
        <v>0</v>
      </c>
      <c r="H15" s="29">
        <v>5</v>
      </c>
      <c r="I15" s="29">
        <v>6</v>
      </c>
      <c r="J15" s="29">
        <v>10</v>
      </c>
      <c r="K15" s="29">
        <v>5</v>
      </c>
      <c r="L15" s="32">
        <f t="shared" si="0"/>
        <v>37</v>
      </c>
      <c r="M15" s="6">
        <f t="shared" si="1"/>
        <v>2.1412037037037033E-3</v>
      </c>
      <c r="N15" s="6">
        <v>9.2592592592592585E-4</v>
      </c>
      <c r="O15" s="6">
        <f t="shared" si="2"/>
        <v>3.0671296296296293E-3</v>
      </c>
      <c r="P15" s="32">
        <v>7</v>
      </c>
      <c r="Q15" s="29"/>
    </row>
    <row r="16" spans="1:23" ht="15.75">
      <c r="A16" s="2">
        <v>8</v>
      </c>
      <c r="B16" s="8" t="s">
        <v>88</v>
      </c>
      <c r="C16" s="27">
        <v>9</v>
      </c>
      <c r="D16" s="27">
        <v>2003</v>
      </c>
      <c r="E16" s="29">
        <v>1</v>
      </c>
      <c r="F16" s="29">
        <v>10</v>
      </c>
      <c r="G16" s="29">
        <v>5</v>
      </c>
      <c r="H16" s="29">
        <v>2</v>
      </c>
      <c r="I16" s="29">
        <v>10</v>
      </c>
      <c r="J16" s="29">
        <v>10</v>
      </c>
      <c r="K16" s="29">
        <v>5</v>
      </c>
      <c r="L16" s="32">
        <f t="shared" si="0"/>
        <v>43</v>
      </c>
      <c r="M16" s="6">
        <f t="shared" si="1"/>
        <v>2.4884259259259256E-3</v>
      </c>
      <c r="N16" s="6">
        <v>1.0416666666666667E-3</v>
      </c>
      <c r="O16" s="6">
        <f t="shared" si="2"/>
        <v>3.5300925925925925E-3</v>
      </c>
      <c r="P16" s="32">
        <v>8</v>
      </c>
      <c r="Q16" s="29"/>
    </row>
    <row r="17" spans="1:17" ht="15.75">
      <c r="A17" s="2">
        <v>9</v>
      </c>
      <c r="B17" s="8" t="s">
        <v>89</v>
      </c>
      <c r="C17" s="27">
        <v>62</v>
      </c>
      <c r="D17" s="27">
        <v>2002</v>
      </c>
      <c r="E17" s="29">
        <v>1</v>
      </c>
      <c r="F17" s="29">
        <v>10</v>
      </c>
      <c r="G17" s="29">
        <v>10</v>
      </c>
      <c r="H17" s="29">
        <v>8</v>
      </c>
      <c r="I17" s="29">
        <v>3</v>
      </c>
      <c r="J17" s="29">
        <v>10</v>
      </c>
      <c r="K17" s="29">
        <v>0</v>
      </c>
      <c r="L17" s="32">
        <f t="shared" si="0"/>
        <v>42</v>
      </c>
      <c r="M17" s="6">
        <f t="shared" si="1"/>
        <v>2.4305555555555552E-3</v>
      </c>
      <c r="N17" s="6">
        <v>1.1689814814814816E-3</v>
      </c>
      <c r="O17" s="6">
        <f t="shared" si="2"/>
        <v>3.5995370370370365E-3</v>
      </c>
      <c r="P17" s="32">
        <v>9</v>
      </c>
      <c r="Q17" s="29"/>
    </row>
    <row r="19" spans="1:17" ht="15.75">
      <c r="B19" s="5" t="s">
        <v>111</v>
      </c>
      <c r="C19" s="48"/>
      <c r="D19" s="56" t="s">
        <v>117</v>
      </c>
      <c r="E19" s="56"/>
      <c r="F19" s="56"/>
      <c r="G19" s="56"/>
    </row>
    <row r="20" spans="1:17" ht="15.75">
      <c r="B20" s="5" t="s">
        <v>112</v>
      </c>
      <c r="C20" s="49"/>
      <c r="D20" s="56" t="s">
        <v>118</v>
      </c>
      <c r="E20" s="56"/>
      <c r="F20" s="56"/>
      <c r="G20" s="56"/>
    </row>
  </sheetData>
  <sortState ref="B5:O13">
    <sortCondition ref="O5:O13"/>
  </sortState>
  <mergeCells count="19">
    <mergeCell ref="P7:P8"/>
    <mergeCell ref="Q7:Q8"/>
    <mergeCell ref="A5:Q5"/>
    <mergeCell ref="A6:Q6"/>
    <mergeCell ref="A7:A8"/>
    <mergeCell ref="B7:B8"/>
    <mergeCell ref="C7:C8"/>
    <mergeCell ref="D7:D8"/>
    <mergeCell ref="E7:K7"/>
    <mergeCell ref="L7:L8"/>
    <mergeCell ref="M7:M8"/>
    <mergeCell ref="N7:N8"/>
    <mergeCell ref="D20:G20"/>
    <mergeCell ref="A1:O1"/>
    <mergeCell ref="A2:O2"/>
    <mergeCell ref="A3:O3"/>
    <mergeCell ref="N4:O4"/>
    <mergeCell ref="D19:G19"/>
    <mergeCell ref="O7:O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workbookViewId="0">
      <selection activeCell="M14" sqref="M14"/>
    </sheetView>
  </sheetViews>
  <sheetFormatPr defaultRowHeight="15"/>
  <cols>
    <col min="1" max="1" width="3" style="5" bestFit="1" customWidth="1"/>
    <col min="2" max="2" width="30.85546875" style="5" customWidth="1"/>
    <col min="3" max="3" width="12.7109375" style="10" bestFit="1" customWidth="1"/>
    <col min="4" max="4" width="7.42578125" style="10" customWidth="1"/>
    <col min="5" max="9" width="3.42578125" style="11" customWidth="1"/>
    <col min="10" max="10" width="3.42578125" style="11" bestFit="1" customWidth="1"/>
    <col min="11" max="12" width="3.42578125" style="11" customWidth="1"/>
    <col min="13" max="13" width="4.85546875" style="11" customWidth="1"/>
    <col min="14" max="14" width="8.7109375" style="11" customWidth="1"/>
    <col min="15" max="17" width="7.28515625" style="11" customWidth="1"/>
    <col min="18" max="24" width="7.28515625" style="5" customWidth="1"/>
  </cols>
  <sheetData>
    <row r="1" spans="1:24" ht="15.75" customHeight="1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W1"/>
      <c r="X1"/>
    </row>
    <row r="2" spans="1:24" ht="15.7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"/>
      <c r="Q2" s="5"/>
      <c r="W2"/>
      <c r="X2"/>
    </row>
    <row r="3" spans="1:24" ht="15.75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Q3" s="5"/>
      <c r="W3"/>
      <c r="X3"/>
    </row>
    <row r="4" spans="1:24" ht="15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9" t="s">
        <v>116</v>
      </c>
      <c r="O4" s="59"/>
      <c r="P4" s="7"/>
      <c r="Q4" s="5"/>
      <c r="W4"/>
      <c r="X4"/>
    </row>
    <row r="5" spans="1:24" ht="15.75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21"/>
      <c r="S5" s="4">
        <v>5.7870370370370366E-5</v>
      </c>
    </row>
    <row r="6" spans="1:24" ht="15.7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25"/>
    </row>
    <row r="7" spans="1:24" ht="15.75" customHeight="1">
      <c r="A7" s="66" t="s">
        <v>2</v>
      </c>
      <c r="B7" s="67" t="s">
        <v>3</v>
      </c>
      <c r="C7" s="68" t="s">
        <v>4</v>
      </c>
      <c r="D7" s="67" t="s">
        <v>5</v>
      </c>
      <c r="E7" s="69" t="s">
        <v>6</v>
      </c>
      <c r="F7" s="69"/>
      <c r="G7" s="69"/>
      <c r="H7" s="69"/>
      <c r="I7" s="69"/>
      <c r="J7" s="69"/>
      <c r="K7" s="69"/>
      <c r="L7" s="69"/>
      <c r="M7" s="60" t="s">
        <v>7</v>
      </c>
      <c r="N7" s="60" t="s">
        <v>8</v>
      </c>
      <c r="O7" s="60" t="s">
        <v>9</v>
      </c>
      <c r="P7" s="60" t="s">
        <v>10</v>
      </c>
      <c r="Q7" s="60" t="s">
        <v>20</v>
      </c>
      <c r="R7" s="65"/>
    </row>
    <row r="8" spans="1:24" ht="63.75" customHeight="1">
      <c r="A8" s="66"/>
      <c r="B8" s="67"/>
      <c r="C8" s="68"/>
      <c r="D8" s="67"/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60"/>
      <c r="N8" s="60"/>
      <c r="O8" s="60"/>
      <c r="P8" s="60"/>
      <c r="Q8" s="60"/>
      <c r="R8" s="65"/>
    </row>
    <row r="9" spans="1:24" ht="15.75">
      <c r="A9" s="19">
        <v>1</v>
      </c>
      <c r="B9" s="40" t="s">
        <v>32</v>
      </c>
      <c r="C9" s="44" t="s">
        <v>22</v>
      </c>
      <c r="D9" s="41" t="s">
        <v>97</v>
      </c>
      <c r="E9" s="18">
        <v>2</v>
      </c>
      <c r="F9" s="18">
        <v>0</v>
      </c>
      <c r="G9" s="18">
        <v>0</v>
      </c>
      <c r="H9" s="18">
        <v>4</v>
      </c>
      <c r="I9" s="18">
        <v>0</v>
      </c>
      <c r="J9" s="18">
        <v>0</v>
      </c>
      <c r="K9" s="18">
        <v>0</v>
      </c>
      <c r="L9" s="18">
        <v>0</v>
      </c>
      <c r="M9" s="16">
        <f t="shared" ref="M9:M15" si="0">SUM(E9:L9)</f>
        <v>6</v>
      </c>
      <c r="N9" s="17">
        <f t="shared" ref="N9:N15" si="1">M9*$S$5</f>
        <v>3.4722222222222218E-4</v>
      </c>
      <c r="O9" s="17">
        <v>5.9027777777777778E-4</v>
      </c>
      <c r="P9" s="17">
        <f t="shared" ref="P9:P15" si="2">N9+O9</f>
        <v>9.3749999999999997E-4</v>
      </c>
      <c r="Q9" s="16">
        <v>1</v>
      </c>
      <c r="R9" s="32"/>
    </row>
    <row r="10" spans="1:24" ht="15.75">
      <c r="A10" s="19">
        <v>2</v>
      </c>
      <c r="B10" s="40" t="s">
        <v>95</v>
      </c>
      <c r="C10" s="45" t="s">
        <v>47</v>
      </c>
      <c r="D10" s="46">
        <v>2001</v>
      </c>
      <c r="E10" s="18">
        <v>1</v>
      </c>
      <c r="F10" s="18">
        <v>0</v>
      </c>
      <c r="G10" s="18">
        <v>0</v>
      </c>
      <c r="H10" s="18">
        <v>5</v>
      </c>
      <c r="I10" s="18">
        <v>0</v>
      </c>
      <c r="J10" s="18">
        <v>8</v>
      </c>
      <c r="K10" s="18">
        <v>0</v>
      </c>
      <c r="L10" s="18">
        <v>0</v>
      </c>
      <c r="M10" s="16">
        <f t="shared" si="0"/>
        <v>14</v>
      </c>
      <c r="N10" s="17">
        <f t="shared" si="1"/>
        <v>8.1018518518518516E-4</v>
      </c>
      <c r="O10" s="17">
        <v>4.9768518518518521E-4</v>
      </c>
      <c r="P10" s="17">
        <f t="shared" si="2"/>
        <v>1.3078703703703703E-3</v>
      </c>
      <c r="Q10" s="16">
        <v>2</v>
      </c>
      <c r="R10" s="32"/>
    </row>
    <row r="11" spans="1:24" ht="15.75">
      <c r="A11" s="19">
        <v>3</v>
      </c>
      <c r="B11" s="40" t="s">
        <v>35</v>
      </c>
      <c r="C11" s="37">
        <v>171</v>
      </c>
      <c r="D11" s="41" t="s">
        <v>98</v>
      </c>
      <c r="E11" s="18">
        <v>0</v>
      </c>
      <c r="F11" s="18">
        <v>1</v>
      </c>
      <c r="G11" s="18">
        <v>0</v>
      </c>
      <c r="H11" s="18">
        <v>3</v>
      </c>
      <c r="I11" s="18">
        <v>5</v>
      </c>
      <c r="J11" s="18">
        <v>0</v>
      </c>
      <c r="K11" s="18">
        <v>0</v>
      </c>
      <c r="L11" s="18">
        <v>0</v>
      </c>
      <c r="M11" s="16">
        <f t="shared" si="0"/>
        <v>9</v>
      </c>
      <c r="N11" s="17">
        <f t="shared" si="1"/>
        <v>5.2083333333333333E-4</v>
      </c>
      <c r="O11" s="17">
        <v>8.449074074074075E-4</v>
      </c>
      <c r="P11" s="17">
        <f t="shared" si="2"/>
        <v>1.3657407407407407E-3</v>
      </c>
      <c r="Q11" s="16">
        <v>3</v>
      </c>
      <c r="R11" s="32"/>
    </row>
    <row r="12" spans="1:24" ht="15.75">
      <c r="A12" s="2">
        <v>4</v>
      </c>
      <c r="B12" s="33" t="s">
        <v>94</v>
      </c>
      <c r="C12" s="35">
        <v>221</v>
      </c>
      <c r="D12" s="36"/>
      <c r="E12" s="29">
        <v>1</v>
      </c>
      <c r="F12" s="29">
        <v>3</v>
      </c>
      <c r="G12" s="29">
        <v>0</v>
      </c>
      <c r="H12" s="29">
        <v>0</v>
      </c>
      <c r="I12" s="29">
        <v>9</v>
      </c>
      <c r="J12" s="29">
        <v>10</v>
      </c>
      <c r="K12" s="29">
        <v>0</v>
      </c>
      <c r="L12" s="29">
        <v>0</v>
      </c>
      <c r="M12" s="32">
        <f t="shared" si="0"/>
        <v>23</v>
      </c>
      <c r="N12" s="6">
        <f t="shared" si="1"/>
        <v>1.3310185185185185E-3</v>
      </c>
      <c r="O12" s="6">
        <v>6.134259259259259E-4</v>
      </c>
      <c r="P12" s="6">
        <f t="shared" si="2"/>
        <v>1.9444444444444444E-3</v>
      </c>
      <c r="Q12" s="32">
        <v>4</v>
      </c>
      <c r="R12" s="8"/>
    </row>
    <row r="13" spans="1:24" ht="15.75">
      <c r="A13" s="2">
        <v>5</v>
      </c>
      <c r="B13" s="2" t="s">
        <v>36</v>
      </c>
      <c r="C13" s="27">
        <v>171</v>
      </c>
      <c r="D13" s="27">
        <v>2001</v>
      </c>
      <c r="E13" s="32">
        <v>1</v>
      </c>
      <c r="F13" s="32">
        <v>5</v>
      </c>
      <c r="G13" s="32">
        <v>0</v>
      </c>
      <c r="H13" s="32">
        <v>3</v>
      </c>
      <c r="I13" s="32">
        <v>5</v>
      </c>
      <c r="J13" s="32">
        <v>10</v>
      </c>
      <c r="K13" s="32">
        <v>0</v>
      </c>
      <c r="L13" s="32">
        <v>0</v>
      </c>
      <c r="M13" s="32">
        <f t="shared" si="0"/>
        <v>24</v>
      </c>
      <c r="N13" s="6">
        <f t="shared" si="1"/>
        <v>1.3888888888888887E-3</v>
      </c>
      <c r="O13" s="6">
        <v>6.2500000000000001E-4</v>
      </c>
      <c r="P13" s="6">
        <f t="shared" si="2"/>
        <v>2.0138888888888888E-3</v>
      </c>
      <c r="Q13" s="32">
        <v>5</v>
      </c>
      <c r="R13" s="8"/>
    </row>
    <row r="14" spans="1:24" ht="15.75">
      <c r="A14" s="2">
        <v>6</v>
      </c>
      <c r="B14" s="33" t="s">
        <v>96</v>
      </c>
      <c r="C14" s="27" t="s">
        <v>22</v>
      </c>
      <c r="D14" s="36" t="s">
        <v>97</v>
      </c>
      <c r="E14" s="32">
        <v>1</v>
      </c>
      <c r="F14" s="32">
        <v>8</v>
      </c>
      <c r="G14" s="32">
        <v>0</v>
      </c>
      <c r="H14" s="32">
        <v>4</v>
      </c>
      <c r="I14" s="32">
        <v>0</v>
      </c>
      <c r="J14" s="32">
        <v>9</v>
      </c>
      <c r="K14" s="32">
        <v>1</v>
      </c>
      <c r="L14" s="32">
        <v>0</v>
      </c>
      <c r="M14" s="32">
        <f t="shared" si="0"/>
        <v>23</v>
      </c>
      <c r="N14" s="6">
        <f t="shared" si="1"/>
        <v>1.3310185185185185E-3</v>
      </c>
      <c r="O14" s="6">
        <v>8.3333333333333339E-4</v>
      </c>
      <c r="P14" s="6">
        <f t="shared" si="2"/>
        <v>2.1643518518518518E-3</v>
      </c>
      <c r="Q14" s="32">
        <v>6</v>
      </c>
      <c r="R14" s="8"/>
    </row>
    <row r="15" spans="1:24" ht="15.75">
      <c r="A15" s="2">
        <v>7</v>
      </c>
      <c r="B15" s="2" t="s">
        <v>99</v>
      </c>
      <c r="C15" s="27">
        <v>171</v>
      </c>
      <c r="D15" s="27">
        <v>2001</v>
      </c>
      <c r="E15" s="32">
        <v>1</v>
      </c>
      <c r="F15" s="32">
        <v>3</v>
      </c>
      <c r="G15" s="32">
        <v>5</v>
      </c>
      <c r="H15" s="32">
        <v>5</v>
      </c>
      <c r="I15" s="32">
        <v>8</v>
      </c>
      <c r="J15" s="32">
        <v>9</v>
      </c>
      <c r="K15" s="32">
        <v>0</v>
      </c>
      <c r="L15" s="32">
        <v>5</v>
      </c>
      <c r="M15" s="32">
        <f t="shared" si="0"/>
        <v>36</v>
      </c>
      <c r="N15" s="6">
        <f t="shared" si="1"/>
        <v>2.0833333333333333E-3</v>
      </c>
      <c r="O15" s="6">
        <v>9.3750000000000007E-4</v>
      </c>
      <c r="P15" s="6">
        <f t="shared" si="2"/>
        <v>3.0208333333333333E-3</v>
      </c>
      <c r="Q15" s="32">
        <v>7</v>
      </c>
      <c r="R15" s="8"/>
    </row>
    <row r="16" spans="1:24">
      <c r="C16" s="43"/>
      <c r="D16" s="43"/>
    </row>
    <row r="17" spans="2:10" ht="15.75">
      <c r="B17" s="5" t="s">
        <v>111</v>
      </c>
      <c r="C17" s="48"/>
      <c r="D17" s="56" t="s">
        <v>117</v>
      </c>
      <c r="E17" s="56"/>
      <c r="F17" s="56"/>
      <c r="G17" s="56"/>
    </row>
    <row r="18" spans="2:10" ht="15.75">
      <c r="B18" s="5" t="s">
        <v>112</v>
      </c>
      <c r="C18" s="49"/>
      <c r="D18" s="56" t="s">
        <v>118</v>
      </c>
      <c r="E18" s="56"/>
      <c r="F18" s="56"/>
      <c r="G18" s="56"/>
    </row>
    <row r="20" spans="2:10">
      <c r="J20" s="12"/>
    </row>
    <row r="21" spans="2:10">
      <c r="J21" s="13"/>
    </row>
  </sheetData>
  <sortState ref="B5:P13">
    <sortCondition ref="P5:P13"/>
  </sortState>
  <mergeCells count="19">
    <mergeCell ref="A1:Q1"/>
    <mergeCell ref="P7:P8"/>
    <mergeCell ref="Q7:Q8"/>
    <mergeCell ref="R7:R8"/>
    <mergeCell ref="A7:A8"/>
    <mergeCell ref="B7:B8"/>
    <mergeCell ref="C7:C8"/>
    <mergeCell ref="E7:L7"/>
    <mergeCell ref="M7:M8"/>
    <mergeCell ref="N7:N8"/>
    <mergeCell ref="O7:O8"/>
    <mergeCell ref="D7:D8"/>
    <mergeCell ref="D17:G17"/>
    <mergeCell ref="D18:G18"/>
    <mergeCell ref="A5:Q5"/>
    <mergeCell ref="A6:Q6"/>
    <mergeCell ref="A2:O2"/>
    <mergeCell ref="A3:O3"/>
    <mergeCell ref="N4:O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workbookViewId="0">
      <selection activeCell="W9" sqref="W9"/>
    </sheetView>
  </sheetViews>
  <sheetFormatPr defaultRowHeight="15"/>
  <cols>
    <col min="1" max="1" width="4.140625" style="5" bestFit="1" customWidth="1"/>
    <col min="2" max="2" width="34.5703125" style="5" bestFit="1" customWidth="1"/>
    <col min="3" max="3" width="11.140625" style="5" bestFit="1" customWidth="1"/>
    <col min="4" max="4" width="7.42578125" style="5" customWidth="1"/>
    <col min="5" max="12" width="3.42578125" style="5" customWidth="1"/>
    <col min="13" max="13" width="4.85546875" style="5" customWidth="1"/>
    <col min="14" max="17" width="7.28515625" style="5" customWidth="1"/>
    <col min="18" max="18" width="7.28515625" style="5" hidden="1" customWidth="1"/>
    <col min="19" max="24" width="7.28515625" style="5" customWidth="1"/>
  </cols>
  <sheetData>
    <row r="1" spans="1:24" ht="15.75" customHeight="1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W1"/>
      <c r="X1"/>
    </row>
    <row r="2" spans="1:24" ht="15.7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"/>
      <c r="W2"/>
      <c r="X2"/>
    </row>
    <row r="3" spans="1:24" ht="15.75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W3"/>
      <c r="X3"/>
    </row>
    <row r="4" spans="1:24" ht="15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9" t="s">
        <v>116</v>
      </c>
      <c r="O4" s="59"/>
      <c r="P4" s="7"/>
      <c r="W4"/>
      <c r="X4"/>
    </row>
    <row r="5" spans="1:24" ht="15.7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4">
        <v>5.7870370370370366E-5</v>
      </c>
    </row>
    <row r="6" spans="1:24" ht="15.7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24" ht="15.75">
      <c r="A7" s="66" t="s">
        <v>2</v>
      </c>
      <c r="B7" s="67" t="s">
        <v>3</v>
      </c>
      <c r="C7" s="68" t="s">
        <v>4</v>
      </c>
      <c r="D7" s="67" t="s">
        <v>5</v>
      </c>
      <c r="E7" s="69" t="s">
        <v>6</v>
      </c>
      <c r="F7" s="69"/>
      <c r="G7" s="69"/>
      <c r="H7" s="69"/>
      <c r="I7" s="69"/>
      <c r="J7" s="69"/>
      <c r="K7" s="69"/>
      <c r="L7" s="69"/>
      <c r="M7" s="60" t="s">
        <v>7</v>
      </c>
      <c r="N7" s="60" t="s">
        <v>8</v>
      </c>
      <c r="O7" s="60" t="s">
        <v>9</v>
      </c>
      <c r="P7" s="60" t="s">
        <v>10</v>
      </c>
      <c r="Q7" s="60" t="s">
        <v>20</v>
      </c>
      <c r="R7" s="65"/>
    </row>
    <row r="8" spans="1:24" ht="55.5" customHeight="1">
      <c r="A8" s="66"/>
      <c r="B8" s="67"/>
      <c r="C8" s="68"/>
      <c r="D8" s="67"/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60"/>
      <c r="N8" s="60"/>
      <c r="O8" s="60"/>
      <c r="P8" s="60"/>
      <c r="Q8" s="60"/>
      <c r="R8" s="65"/>
    </row>
    <row r="9" spans="1:24" ht="15.75">
      <c r="A9" s="47">
        <v>1</v>
      </c>
      <c r="B9" s="14" t="s">
        <v>40</v>
      </c>
      <c r="C9" s="37">
        <v>40</v>
      </c>
      <c r="D9" s="37">
        <v>2001</v>
      </c>
      <c r="E9" s="14">
        <v>0</v>
      </c>
      <c r="F9" s="14">
        <v>0</v>
      </c>
      <c r="G9" s="14">
        <v>0</v>
      </c>
      <c r="H9" s="14">
        <v>5</v>
      </c>
      <c r="I9" s="14">
        <v>0</v>
      </c>
      <c r="J9" s="14">
        <v>1</v>
      </c>
      <c r="K9" s="14">
        <v>0</v>
      </c>
      <c r="L9" s="14">
        <v>0</v>
      </c>
      <c r="M9" s="18">
        <f t="shared" ref="M9:M18" si="0">SUM(E9:L9)</f>
        <v>6</v>
      </c>
      <c r="N9" s="17">
        <f t="shared" ref="N9:N18" si="1">M9*$S$5</f>
        <v>3.4722222222222218E-4</v>
      </c>
      <c r="O9" s="17">
        <v>6.9444444444444447E-4</v>
      </c>
      <c r="P9" s="17">
        <f t="shared" ref="P9:P18" si="2">N9+O9</f>
        <v>1.0416666666666667E-3</v>
      </c>
      <c r="Q9" s="16">
        <v>1</v>
      </c>
      <c r="R9" s="31"/>
    </row>
    <row r="10" spans="1:24" ht="15.75">
      <c r="A10" s="47">
        <v>2</v>
      </c>
      <c r="B10" s="14" t="s">
        <v>38</v>
      </c>
      <c r="C10" s="37">
        <v>130</v>
      </c>
      <c r="D10" s="37">
        <v>2001</v>
      </c>
      <c r="E10" s="18">
        <v>0</v>
      </c>
      <c r="F10" s="18">
        <v>0</v>
      </c>
      <c r="G10" s="18">
        <v>0</v>
      </c>
      <c r="H10" s="18">
        <v>6</v>
      </c>
      <c r="I10" s="18">
        <v>0</v>
      </c>
      <c r="J10" s="18">
        <v>4</v>
      </c>
      <c r="K10" s="18">
        <v>0</v>
      </c>
      <c r="L10" s="16">
        <v>0</v>
      </c>
      <c r="M10" s="16">
        <f t="shared" si="0"/>
        <v>10</v>
      </c>
      <c r="N10" s="17">
        <f t="shared" si="1"/>
        <v>5.7870370370370367E-4</v>
      </c>
      <c r="O10" s="17">
        <v>7.8703703703703705E-4</v>
      </c>
      <c r="P10" s="17">
        <f t="shared" si="2"/>
        <v>1.3657407407407407E-3</v>
      </c>
      <c r="Q10" s="16">
        <v>2</v>
      </c>
      <c r="R10" s="31"/>
    </row>
    <row r="11" spans="1:24" ht="15.75">
      <c r="A11" s="47">
        <v>3</v>
      </c>
      <c r="B11" s="19" t="s">
        <v>39</v>
      </c>
      <c r="C11" s="37">
        <v>130</v>
      </c>
      <c r="D11" s="37">
        <v>2001</v>
      </c>
      <c r="E11" s="18">
        <v>1</v>
      </c>
      <c r="F11" s="18">
        <v>6</v>
      </c>
      <c r="G11" s="18">
        <v>0</v>
      </c>
      <c r="H11" s="18">
        <v>2</v>
      </c>
      <c r="I11" s="18">
        <v>5</v>
      </c>
      <c r="J11" s="18">
        <v>7</v>
      </c>
      <c r="K11" s="18">
        <v>0</v>
      </c>
      <c r="L11" s="16">
        <v>5</v>
      </c>
      <c r="M11" s="16">
        <f t="shared" si="0"/>
        <v>26</v>
      </c>
      <c r="N11" s="17">
        <f t="shared" si="1"/>
        <v>1.5046296296296294E-3</v>
      </c>
      <c r="O11" s="17">
        <v>6.4814814814814813E-4</v>
      </c>
      <c r="P11" s="17">
        <f t="shared" si="2"/>
        <v>2.1527777777777778E-3</v>
      </c>
      <c r="Q11" s="16">
        <v>3</v>
      </c>
    </row>
    <row r="12" spans="1:24" ht="15.75">
      <c r="A12" s="47">
        <v>4</v>
      </c>
      <c r="B12" s="33" t="s">
        <v>100</v>
      </c>
      <c r="C12" s="51">
        <v>221</v>
      </c>
      <c r="D12" s="52"/>
      <c r="E12" s="32">
        <v>7</v>
      </c>
      <c r="F12" s="32">
        <v>4</v>
      </c>
      <c r="G12" s="32">
        <v>0</v>
      </c>
      <c r="H12" s="32">
        <v>2</v>
      </c>
      <c r="I12" s="32">
        <v>5</v>
      </c>
      <c r="J12" s="32">
        <v>7</v>
      </c>
      <c r="K12" s="32">
        <v>0</v>
      </c>
      <c r="L12" s="32">
        <v>1</v>
      </c>
      <c r="M12" s="32">
        <f t="shared" si="0"/>
        <v>26</v>
      </c>
      <c r="N12" s="6">
        <f t="shared" si="1"/>
        <v>1.5046296296296294E-3</v>
      </c>
      <c r="O12" s="6">
        <v>9.7222222222222209E-4</v>
      </c>
      <c r="P12" s="6">
        <f t="shared" si="2"/>
        <v>2.4768518518518516E-3</v>
      </c>
      <c r="Q12" s="32">
        <v>4</v>
      </c>
    </row>
    <row r="13" spans="1:24" ht="15.75">
      <c r="A13" s="47">
        <v>5</v>
      </c>
      <c r="B13" s="8" t="s">
        <v>105</v>
      </c>
      <c r="C13" s="52" t="s">
        <v>21</v>
      </c>
      <c r="D13" s="52">
        <v>2000</v>
      </c>
      <c r="E13" s="29">
        <v>0</v>
      </c>
      <c r="F13" s="29">
        <v>10</v>
      </c>
      <c r="G13" s="29">
        <v>0</v>
      </c>
      <c r="H13" s="29">
        <v>7</v>
      </c>
      <c r="I13" s="29">
        <v>5</v>
      </c>
      <c r="J13" s="29">
        <v>10</v>
      </c>
      <c r="K13" s="29">
        <v>0</v>
      </c>
      <c r="L13" s="32">
        <v>5</v>
      </c>
      <c r="M13" s="32">
        <f t="shared" si="0"/>
        <v>37</v>
      </c>
      <c r="N13" s="6">
        <f t="shared" si="1"/>
        <v>2.1412037037037033E-3</v>
      </c>
      <c r="O13" s="6">
        <v>5.0925925925925921E-4</v>
      </c>
      <c r="P13" s="6">
        <f t="shared" si="2"/>
        <v>2.6504629629629625E-3</v>
      </c>
      <c r="Q13" s="32">
        <v>5</v>
      </c>
    </row>
    <row r="14" spans="1:24" ht="15.75">
      <c r="A14" s="47">
        <v>6</v>
      </c>
      <c r="B14" s="8" t="s">
        <v>103</v>
      </c>
      <c r="C14" s="52" t="s">
        <v>104</v>
      </c>
      <c r="D14" s="52">
        <v>2000</v>
      </c>
      <c r="E14" s="29">
        <v>1</v>
      </c>
      <c r="F14" s="29">
        <v>3</v>
      </c>
      <c r="G14" s="29">
        <v>5</v>
      </c>
      <c r="H14" s="29">
        <v>9</v>
      </c>
      <c r="I14" s="29">
        <v>2</v>
      </c>
      <c r="J14" s="29">
        <v>10</v>
      </c>
      <c r="K14" s="29">
        <v>0</v>
      </c>
      <c r="L14" s="32">
        <v>5</v>
      </c>
      <c r="M14" s="32">
        <f t="shared" si="0"/>
        <v>35</v>
      </c>
      <c r="N14" s="6">
        <f t="shared" si="1"/>
        <v>2.0254629629629629E-3</v>
      </c>
      <c r="O14" s="6">
        <v>1.1111111111111111E-3</v>
      </c>
      <c r="P14" s="6">
        <f t="shared" si="2"/>
        <v>3.1365740740740737E-3</v>
      </c>
      <c r="Q14" s="32">
        <v>6</v>
      </c>
    </row>
    <row r="15" spans="1:24" ht="15.75">
      <c r="A15" s="47">
        <v>7</v>
      </c>
      <c r="B15" s="2" t="s">
        <v>106</v>
      </c>
      <c r="C15" s="52">
        <v>130</v>
      </c>
      <c r="D15" s="52">
        <v>2001</v>
      </c>
      <c r="E15" s="29">
        <v>2</v>
      </c>
      <c r="F15" s="29">
        <v>8</v>
      </c>
      <c r="G15" s="29">
        <v>0</v>
      </c>
      <c r="H15" s="29">
        <v>10</v>
      </c>
      <c r="I15" s="29">
        <v>10</v>
      </c>
      <c r="J15" s="29">
        <v>10</v>
      </c>
      <c r="K15" s="29">
        <v>0</v>
      </c>
      <c r="L15" s="29">
        <v>0</v>
      </c>
      <c r="M15" s="29">
        <f t="shared" si="0"/>
        <v>40</v>
      </c>
      <c r="N15" s="6">
        <f t="shared" si="1"/>
        <v>2.3148148148148147E-3</v>
      </c>
      <c r="O15" s="6">
        <v>9.7222222222222209E-4</v>
      </c>
      <c r="P15" s="6">
        <f t="shared" si="2"/>
        <v>3.2870370370370367E-3</v>
      </c>
      <c r="Q15" s="32">
        <v>7</v>
      </c>
    </row>
    <row r="16" spans="1:24" ht="15.75">
      <c r="A16" s="47">
        <v>8</v>
      </c>
      <c r="B16" s="8" t="s">
        <v>43</v>
      </c>
      <c r="C16" s="52">
        <v>130</v>
      </c>
      <c r="D16" s="52">
        <v>2000</v>
      </c>
      <c r="E16" s="29">
        <v>1</v>
      </c>
      <c r="F16" s="29">
        <v>8</v>
      </c>
      <c r="G16" s="29">
        <v>5</v>
      </c>
      <c r="H16" s="29">
        <v>10</v>
      </c>
      <c r="I16" s="29">
        <v>1</v>
      </c>
      <c r="J16" s="29">
        <v>10</v>
      </c>
      <c r="K16" s="29">
        <v>0</v>
      </c>
      <c r="L16" s="32">
        <v>1</v>
      </c>
      <c r="M16" s="32">
        <f t="shared" si="0"/>
        <v>36</v>
      </c>
      <c r="N16" s="6">
        <f t="shared" si="1"/>
        <v>2.0833333333333333E-3</v>
      </c>
      <c r="O16" s="6">
        <v>1.3425925925925925E-3</v>
      </c>
      <c r="P16" s="6">
        <f t="shared" si="2"/>
        <v>3.425925925925926E-3</v>
      </c>
      <c r="Q16" s="32">
        <v>8</v>
      </c>
    </row>
    <row r="17" spans="1:17" ht="15.75">
      <c r="A17" s="47">
        <v>9</v>
      </c>
      <c r="B17" s="33" t="s">
        <v>101</v>
      </c>
      <c r="C17" s="51">
        <v>221</v>
      </c>
      <c r="D17" s="52"/>
      <c r="E17" s="32">
        <v>8</v>
      </c>
      <c r="F17" s="32">
        <v>10</v>
      </c>
      <c r="G17" s="32">
        <v>0</v>
      </c>
      <c r="H17" s="32">
        <v>4</v>
      </c>
      <c r="I17" s="32">
        <v>7</v>
      </c>
      <c r="J17" s="32">
        <v>10</v>
      </c>
      <c r="K17" s="32">
        <v>7</v>
      </c>
      <c r="L17" s="32">
        <v>0</v>
      </c>
      <c r="M17" s="32">
        <f t="shared" si="0"/>
        <v>46</v>
      </c>
      <c r="N17" s="6">
        <f t="shared" si="1"/>
        <v>2.662037037037037E-3</v>
      </c>
      <c r="O17" s="6">
        <v>8.7962962962962962E-4</v>
      </c>
      <c r="P17" s="6">
        <f t="shared" si="2"/>
        <v>3.5416666666666665E-3</v>
      </c>
      <c r="Q17" s="32">
        <v>9</v>
      </c>
    </row>
    <row r="18" spans="1:17" ht="15.75">
      <c r="A18" s="47">
        <v>10</v>
      </c>
      <c r="B18" s="33" t="s">
        <v>102</v>
      </c>
      <c r="C18" s="52" t="s">
        <v>22</v>
      </c>
      <c r="D18" s="52">
        <v>2001</v>
      </c>
      <c r="E18" s="29">
        <v>1</v>
      </c>
      <c r="F18" s="29">
        <v>6</v>
      </c>
      <c r="G18" s="29">
        <v>0</v>
      </c>
      <c r="H18" s="29">
        <v>8</v>
      </c>
      <c r="I18" s="29">
        <v>9</v>
      </c>
      <c r="J18" s="29">
        <v>10</v>
      </c>
      <c r="K18" s="29">
        <v>10</v>
      </c>
      <c r="L18" s="32">
        <v>5</v>
      </c>
      <c r="M18" s="32">
        <f t="shared" si="0"/>
        <v>49</v>
      </c>
      <c r="N18" s="6">
        <f t="shared" si="1"/>
        <v>2.8356481481481479E-3</v>
      </c>
      <c r="O18" s="6">
        <v>1.0648148148148147E-3</v>
      </c>
      <c r="P18" s="6">
        <f t="shared" si="2"/>
        <v>3.9004629629629623E-3</v>
      </c>
      <c r="Q18" s="32">
        <v>10</v>
      </c>
    </row>
    <row r="21" spans="1:17" ht="15.75">
      <c r="B21" s="5" t="s">
        <v>111</v>
      </c>
      <c r="C21" s="48"/>
      <c r="D21" s="56" t="s">
        <v>117</v>
      </c>
      <c r="E21" s="56"/>
      <c r="F21" s="56"/>
      <c r="G21" s="56"/>
    </row>
    <row r="22" spans="1:17" ht="15.75">
      <c r="B22" s="5" t="s">
        <v>112</v>
      </c>
      <c r="C22" s="49"/>
      <c r="D22" s="56" t="s">
        <v>118</v>
      </c>
      <c r="E22" s="56"/>
      <c r="F22" s="56"/>
      <c r="G22" s="56"/>
    </row>
  </sheetData>
  <sortState ref="B5:P14">
    <sortCondition ref="P5:P14"/>
  </sortState>
  <mergeCells count="19">
    <mergeCell ref="R7:R8"/>
    <mergeCell ref="A5:R5"/>
    <mergeCell ref="A6:R6"/>
    <mergeCell ref="A7:A8"/>
    <mergeCell ref="B7:B8"/>
    <mergeCell ref="C7:C8"/>
    <mergeCell ref="E7:L7"/>
    <mergeCell ref="M7:M8"/>
    <mergeCell ref="N7:N8"/>
    <mergeCell ref="O7:O8"/>
    <mergeCell ref="D7:D8"/>
    <mergeCell ref="D21:G21"/>
    <mergeCell ref="D22:G22"/>
    <mergeCell ref="A1:Q1"/>
    <mergeCell ref="A2:O2"/>
    <mergeCell ref="A3:O3"/>
    <mergeCell ref="N4:O4"/>
    <mergeCell ref="P7:P8"/>
    <mergeCell ref="Q7:Q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3"/>
  <sheetViews>
    <sheetView workbookViewId="0">
      <selection activeCell="I8" sqref="I8"/>
    </sheetView>
  </sheetViews>
  <sheetFormatPr defaultRowHeight="15"/>
  <cols>
    <col min="1" max="1" width="3" style="5" bestFit="1" customWidth="1"/>
    <col min="2" max="2" width="24.28515625" style="5" bestFit="1" customWidth="1"/>
    <col min="3" max="3" width="9.85546875" style="5" bestFit="1" customWidth="1"/>
    <col min="4" max="4" width="7.85546875" style="5" bestFit="1" customWidth="1"/>
    <col min="5" max="12" width="3.42578125" style="5" bestFit="1" customWidth="1"/>
    <col min="13" max="13" width="4.85546875" style="5" customWidth="1"/>
    <col min="14" max="27" width="7.28515625" style="5" customWidth="1"/>
    <col min="28" max="29" width="9.140625" style="5"/>
  </cols>
  <sheetData>
    <row r="1" spans="1:29" ht="15.75" customHeight="1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W1"/>
      <c r="X1"/>
      <c r="Y1"/>
      <c r="Z1"/>
      <c r="AA1"/>
      <c r="AB1"/>
      <c r="AC1"/>
    </row>
    <row r="2" spans="1:29" ht="15.7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"/>
      <c r="W2"/>
      <c r="X2"/>
      <c r="Y2"/>
      <c r="Z2"/>
      <c r="AA2"/>
      <c r="AB2"/>
      <c r="AC2"/>
    </row>
    <row r="3" spans="1:29" ht="15.75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W3"/>
      <c r="X3"/>
      <c r="Y3"/>
      <c r="Z3"/>
      <c r="AA3"/>
      <c r="AB3"/>
      <c r="AC3"/>
    </row>
    <row r="4" spans="1:29" ht="15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9" t="s">
        <v>116</v>
      </c>
      <c r="O4" s="59"/>
      <c r="P4" s="7"/>
      <c r="W4"/>
      <c r="X4"/>
      <c r="Y4"/>
      <c r="Z4"/>
      <c r="AA4"/>
      <c r="AB4"/>
      <c r="AC4"/>
    </row>
    <row r="5" spans="1:29" ht="15.75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21"/>
      <c r="S5" s="21"/>
      <c r="T5" s="4">
        <v>5.7870370370370366E-5</v>
      </c>
    </row>
    <row r="6" spans="1:29" ht="15.75">
      <c r="A6" s="74" t="s">
        <v>107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22"/>
      <c r="S6" s="22"/>
    </row>
    <row r="7" spans="1:29" ht="15.75">
      <c r="A7" s="66" t="s">
        <v>2</v>
      </c>
      <c r="B7" s="67" t="s">
        <v>3</v>
      </c>
      <c r="C7" s="68" t="s">
        <v>4</v>
      </c>
      <c r="D7" s="67" t="s">
        <v>5</v>
      </c>
      <c r="E7" s="69" t="s">
        <v>6</v>
      </c>
      <c r="F7" s="69"/>
      <c r="G7" s="69"/>
      <c r="H7" s="69"/>
      <c r="I7" s="69"/>
      <c r="J7" s="69"/>
      <c r="K7" s="69"/>
      <c r="L7" s="69"/>
      <c r="M7" s="60" t="s">
        <v>7</v>
      </c>
      <c r="N7" s="60" t="s">
        <v>8</v>
      </c>
      <c r="O7" s="60" t="s">
        <v>9</v>
      </c>
      <c r="P7" s="60" t="s">
        <v>10</v>
      </c>
      <c r="Q7" s="60" t="s">
        <v>20</v>
      </c>
      <c r="R7" s="65"/>
      <c r="S7" s="70" t="s">
        <v>11</v>
      </c>
    </row>
    <row r="8" spans="1:29" ht="41.25" customHeight="1">
      <c r="A8" s="66"/>
      <c r="B8" s="67"/>
      <c r="C8" s="68"/>
      <c r="D8" s="67"/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60"/>
      <c r="N8" s="60"/>
      <c r="O8" s="60"/>
      <c r="P8" s="60"/>
      <c r="Q8" s="60"/>
      <c r="R8" s="65"/>
      <c r="S8" s="71"/>
    </row>
    <row r="9" spans="1:29" ht="15.75">
      <c r="A9" s="19">
        <v>1</v>
      </c>
      <c r="B9" s="19" t="s">
        <v>108</v>
      </c>
      <c r="C9" s="37">
        <v>171</v>
      </c>
      <c r="D9" s="38">
        <v>1999</v>
      </c>
      <c r="E9" s="16">
        <v>0</v>
      </c>
      <c r="F9" s="16">
        <v>7</v>
      </c>
      <c r="G9" s="16">
        <v>5</v>
      </c>
      <c r="H9" s="16">
        <v>1</v>
      </c>
      <c r="I9" s="16">
        <v>5</v>
      </c>
      <c r="J9" s="16">
        <v>10</v>
      </c>
      <c r="K9" s="16">
        <v>0</v>
      </c>
      <c r="L9" s="16">
        <v>0</v>
      </c>
      <c r="M9" s="16">
        <f>SUM(E9:L9)</f>
        <v>28</v>
      </c>
      <c r="N9" s="17">
        <f>M9*$T$5</f>
        <v>1.6203703703703703E-3</v>
      </c>
      <c r="O9" s="17">
        <v>7.8703703703703705E-4</v>
      </c>
      <c r="P9" s="17">
        <f>N9+O9</f>
        <v>2.4074074074074076E-3</v>
      </c>
      <c r="Q9" s="16">
        <v>1</v>
      </c>
      <c r="R9" s="3"/>
      <c r="S9" s="3"/>
    </row>
    <row r="10" spans="1:29" ht="15.75">
      <c r="A10" s="2">
        <v>2</v>
      </c>
      <c r="B10" s="2" t="s">
        <v>109</v>
      </c>
      <c r="C10" s="52">
        <v>171</v>
      </c>
      <c r="D10" s="52">
        <v>1999</v>
      </c>
      <c r="E10" s="3">
        <v>1</v>
      </c>
      <c r="F10" s="3">
        <v>10</v>
      </c>
      <c r="G10" s="3">
        <v>0</v>
      </c>
      <c r="H10" s="3">
        <v>10</v>
      </c>
      <c r="I10" s="3">
        <v>7</v>
      </c>
      <c r="J10" s="3">
        <v>10</v>
      </c>
      <c r="K10" s="3">
        <v>0</v>
      </c>
      <c r="L10" s="3">
        <v>1</v>
      </c>
      <c r="M10" s="20">
        <f>SUM(E10:L10)</f>
        <v>39</v>
      </c>
      <c r="N10" s="6">
        <f>M10*$T$5</f>
        <v>2.2569444444444442E-3</v>
      </c>
      <c r="O10" s="6">
        <v>7.407407407407407E-4</v>
      </c>
      <c r="P10" s="6">
        <f>N10+O10</f>
        <v>2.9976851851851848E-3</v>
      </c>
      <c r="Q10" s="3">
        <v>2</v>
      </c>
      <c r="R10" s="3"/>
      <c r="S10" s="3"/>
    </row>
    <row r="11" spans="1:29" ht="15.75">
      <c r="A11" s="2"/>
      <c r="B11" s="2"/>
      <c r="C11" s="52"/>
      <c r="D11" s="51"/>
      <c r="E11" s="3"/>
      <c r="F11" s="3"/>
      <c r="G11" s="3"/>
      <c r="H11" s="3"/>
      <c r="I11" s="3"/>
      <c r="J11" s="3"/>
      <c r="K11" s="3"/>
      <c r="L11" s="3"/>
      <c r="M11" s="3"/>
      <c r="N11" s="3"/>
      <c r="O11" s="72"/>
      <c r="P11" s="73"/>
      <c r="Q11" s="3"/>
      <c r="R11" s="3"/>
      <c r="S11" s="3"/>
    </row>
    <row r="14" spans="1:29" ht="15.75">
      <c r="A14" s="74" t="s">
        <v>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22"/>
      <c r="S14" s="22"/>
    </row>
    <row r="15" spans="1:29" ht="15.75">
      <c r="A15" s="66" t="s">
        <v>2</v>
      </c>
      <c r="B15" s="67" t="s">
        <v>3</v>
      </c>
      <c r="C15" s="68" t="s">
        <v>4</v>
      </c>
      <c r="D15" s="67" t="s">
        <v>5</v>
      </c>
      <c r="E15" s="69" t="s">
        <v>6</v>
      </c>
      <c r="F15" s="69"/>
      <c r="G15" s="69"/>
      <c r="H15" s="69"/>
      <c r="I15" s="69"/>
      <c r="J15" s="69"/>
      <c r="K15" s="69"/>
      <c r="L15" s="69"/>
      <c r="M15" s="60" t="s">
        <v>7</v>
      </c>
      <c r="N15" s="60" t="s">
        <v>8</v>
      </c>
      <c r="O15" s="60" t="s">
        <v>9</v>
      </c>
      <c r="P15" s="60" t="s">
        <v>10</v>
      </c>
      <c r="Q15" s="60" t="s">
        <v>20</v>
      </c>
      <c r="R15" s="65"/>
      <c r="S15" s="70" t="s">
        <v>11</v>
      </c>
    </row>
    <row r="16" spans="1:29" ht="42">
      <c r="A16" s="66"/>
      <c r="B16" s="67"/>
      <c r="C16" s="68"/>
      <c r="D16" s="67"/>
      <c r="E16" s="1" t="s">
        <v>12</v>
      </c>
      <c r="F16" s="1" t="s">
        <v>13</v>
      </c>
      <c r="G16" s="1" t="s">
        <v>14</v>
      </c>
      <c r="H16" s="1" t="s">
        <v>15</v>
      </c>
      <c r="I16" s="1" t="s">
        <v>16</v>
      </c>
      <c r="J16" s="1" t="s">
        <v>17</v>
      </c>
      <c r="K16" s="1" t="s">
        <v>18</v>
      </c>
      <c r="L16" s="1" t="s">
        <v>19</v>
      </c>
      <c r="M16" s="60"/>
      <c r="N16" s="60"/>
      <c r="O16" s="60"/>
      <c r="P16" s="60"/>
      <c r="Q16" s="60"/>
      <c r="R16" s="65"/>
      <c r="S16" s="71"/>
    </row>
    <row r="17" spans="1:19" ht="15.75">
      <c r="A17" s="19">
        <v>1</v>
      </c>
      <c r="B17" s="19" t="s">
        <v>41</v>
      </c>
      <c r="C17" s="37" t="s">
        <v>110</v>
      </c>
      <c r="D17" s="37">
        <v>1986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f>SUM(E17:L17)</f>
        <v>0</v>
      </c>
      <c r="N17" s="17">
        <f>M17*$T$5</f>
        <v>0</v>
      </c>
      <c r="O17" s="17">
        <v>9.1435185185185185E-4</v>
      </c>
      <c r="P17" s="17">
        <f>N17+O17</f>
        <v>9.1435185185185185E-4</v>
      </c>
      <c r="Q17" s="16">
        <v>1</v>
      </c>
      <c r="R17" s="32"/>
      <c r="S17" s="32"/>
    </row>
    <row r="18" spans="1:19" ht="15.75">
      <c r="A18" s="2">
        <v>2</v>
      </c>
      <c r="B18" s="2" t="s">
        <v>42</v>
      </c>
      <c r="C18" s="52">
        <v>130</v>
      </c>
      <c r="D18" s="51">
        <v>1999</v>
      </c>
      <c r="E18" s="32">
        <v>1</v>
      </c>
      <c r="F18" s="32">
        <v>2</v>
      </c>
      <c r="G18" s="32">
        <v>0</v>
      </c>
      <c r="H18" s="32">
        <v>6</v>
      </c>
      <c r="I18" s="32">
        <v>0</v>
      </c>
      <c r="J18" s="32">
        <v>2</v>
      </c>
      <c r="K18" s="32">
        <v>0</v>
      </c>
      <c r="L18" s="32">
        <v>0</v>
      </c>
      <c r="M18" s="32">
        <f>SUM(E18:L18)</f>
        <v>11</v>
      </c>
      <c r="N18" s="6">
        <f>M18*$T$5</f>
        <v>6.3657407407407402E-4</v>
      </c>
      <c r="O18" s="6">
        <v>6.8287037037037025E-4</v>
      </c>
      <c r="P18" s="6">
        <f>N18+O18</f>
        <v>1.3194444444444443E-3</v>
      </c>
      <c r="Q18" s="32">
        <v>2</v>
      </c>
      <c r="R18" s="32"/>
      <c r="S18" s="32"/>
    </row>
    <row r="19" spans="1:19" ht="15.75">
      <c r="A19" s="2"/>
      <c r="B19" s="2"/>
      <c r="C19" s="3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72"/>
      <c r="P19" s="73"/>
      <c r="Q19" s="32"/>
      <c r="R19" s="32"/>
      <c r="S19" s="32"/>
    </row>
    <row r="22" spans="1:19" ht="15.75">
      <c r="B22" s="5" t="s">
        <v>111</v>
      </c>
      <c r="C22" s="48"/>
      <c r="D22" s="56" t="s">
        <v>117</v>
      </c>
      <c r="E22" s="56"/>
      <c r="F22" s="56"/>
      <c r="G22" s="56"/>
    </row>
    <row r="23" spans="1:19" ht="15.75">
      <c r="B23" s="5" t="s">
        <v>112</v>
      </c>
      <c r="C23" s="49"/>
      <c r="D23" s="56" t="s">
        <v>118</v>
      </c>
      <c r="E23" s="56"/>
      <c r="F23" s="56"/>
      <c r="G23" s="56"/>
    </row>
  </sheetData>
  <sortState ref="B13:P14">
    <sortCondition ref="P13:P14"/>
  </sortState>
  <mergeCells count="35">
    <mergeCell ref="R7:R8"/>
    <mergeCell ref="S7:S8"/>
    <mergeCell ref="A7:A8"/>
    <mergeCell ref="B7:B8"/>
    <mergeCell ref="C7:C8"/>
    <mergeCell ref="D7:D8"/>
    <mergeCell ref="E7:L7"/>
    <mergeCell ref="M7:M8"/>
    <mergeCell ref="N7:N8"/>
    <mergeCell ref="O7:O8"/>
    <mergeCell ref="P7:P8"/>
    <mergeCell ref="Q7:Q8"/>
    <mergeCell ref="A15:A16"/>
    <mergeCell ref="B15:B16"/>
    <mergeCell ref="C15:C16"/>
    <mergeCell ref="D15:D16"/>
    <mergeCell ref="E15:L15"/>
    <mergeCell ref="A1:Q1"/>
    <mergeCell ref="A2:O2"/>
    <mergeCell ref="A3:O3"/>
    <mergeCell ref="N4:O4"/>
    <mergeCell ref="A14:Q14"/>
    <mergeCell ref="O11:P11"/>
    <mergeCell ref="A5:Q5"/>
    <mergeCell ref="A6:Q6"/>
    <mergeCell ref="D22:G22"/>
    <mergeCell ref="D23:G23"/>
    <mergeCell ref="R15:R16"/>
    <mergeCell ref="S15:S16"/>
    <mergeCell ref="O19:P19"/>
    <mergeCell ref="M15:M16"/>
    <mergeCell ref="N15:N16"/>
    <mergeCell ref="O15:O16"/>
    <mergeCell ref="P15:P16"/>
    <mergeCell ref="Q15:Q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 Ю</vt:lpstr>
      <vt:lpstr>мол Д</vt:lpstr>
      <vt:lpstr>сер Ю</vt:lpstr>
      <vt:lpstr>сер Д</vt:lpstr>
      <vt:lpstr>ст Ю</vt:lpstr>
      <vt:lpstr>ст Д</vt:lpstr>
      <vt:lpstr>Еліта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2016-09-27T15:42:45Z</dcterms:modified>
</cp:coreProperties>
</file>