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67" activeTab="13"/>
  </bookViews>
  <sheets>
    <sheet name="мл ф.ю." sheetId="1" r:id="rId1"/>
    <sheet name="мл.ф.д." sheetId="2" r:id="rId2"/>
    <sheet name="ср.ф.ю." sheetId="3" r:id="rId3"/>
    <sheet name="ср.ф.д." sheetId="4" r:id="rId4"/>
    <sheet name="ст.ф.ю." sheetId="5" r:id="rId5"/>
    <sheet name="ст.ф.д." sheetId="6" r:id="rId6"/>
    <sheet name="ел.ю.ф." sheetId="8" r:id="rId7"/>
    <sheet name="ел.д.ф." sheetId="9" r:id="rId8"/>
    <sheet name="пед.ф." sheetId="7" r:id="rId9"/>
    <sheet name="мл.т.ю" sheetId="14" r:id="rId10"/>
    <sheet name="мл.т.д." sheetId="15" r:id="rId11"/>
    <sheet name="ср.т.ю." sheetId="10" r:id="rId12"/>
    <sheet name="ср.т.д." sheetId="11" r:id="rId13"/>
    <sheet name="ст.т.ю." sheetId="13" r:id="rId14"/>
    <sheet name="ст.т.д." sheetId="12" r:id="rId15"/>
    <sheet name="ел.т.ю." sheetId="17" r:id="rId16"/>
    <sheet name="ел.т.д." sheetId="18" r:id="rId17"/>
    <sheet name="пед.т." sheetId="16" r:id="rId18"/>
  </sheets>
  <definedNames>
    <definedName name="_xlnm._FilterDatabase" localSheetId="0" hidden="1">'мл ф.ю.'!$A$11:$N$33</definedName>
  </definedNames>
  <calcPr calcId="125725"/>
</workbook>
</file>

<file path=xl/calcChain.xml><?xml version="1.0" encoding="utf-8"?>
<calcChain xmlns="http://schemas.openxmlformats.org/spreadsheetml/2006/main">
  <c r="I19" i="13"/>
  <c r="K19" s="1"/>
  <c r="L20" i="5"/>
  <c r="M20" s="1"/>
  <c r="O20" s="1"/>
  <c r="L12" i="4"/>
  <c r="L13"/>
  <c r="L14"/>
  <c r="L15"/>
  <c r="L16"/>
  <c r="L17"/>
  <c r="L18"/>
  <c r="L19"/>
  <c r="L20"/>
  <c r="L21"/>
  <c r="L22"/>
  <c r="L23"/>
  <c r="L24"/>
  <c r="L25"/>
  <c r="L26"/>
  <c r="L27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J13" i="17"/>
  <c r="L13" s="1"/>
  <c r="J14"/>
  <c r="L14" s="1"/>
  <c r="N27" i="4" l="1"/>
  <c r="I18" i="10"/>
  <c r="K18" s="1"/>
  <c r="I31" i="11"/>
  <c r="K31" s="1"/>
  <c r="I31" i="10"/>
  <c r="K31" s="1"/>
  <c r="L18" i="15"/>
  <c r="J18"/>
  <c r="J13" i="18"/>
  <c r="L13" s="1"/>
  <c r="I17" i="16"/>
  <c r="K17" s="1"/>
  <c r="I15"/>
  <c r="K15" s="1"/>
  <c r="I16"/>
  <c r="K16" s="1"/>
  <c r="I14"/>
  <c r="K14" s="1"/>
  <c r="I13"/>
  <c r="K13" s="1"/>
  <c r="J17" i="15"/>
  <c r="L17" s="1"/>
  <c r="J14"/>
  <c r="L14" s="1"/>
  <c r="J15"/>
  <c r="L15" s="1"/>
  <c r="J19"/>
  <c r="L19" s="1"/>
  <c r="J16"/>
  <c r="L16" s="1"/>
  <c r="J20"/>
  <c r="L20" s="1"/>
  <c r="J21"/>
  <c r="L21" s="1"/>
  <c r="J13"/>
  <c r="L13" s="1"/>
  <c r="I20" i="14"/>
  <c r="K20" s="1"/>
  <c r="I15"/>
  <c r="K15" s="1"/>
  <c r="I29"/>
  <c r="K29" s="1"/>
  <c r="I24"/>
  <c r="K24" s="1"/>
  <c r="I14"/>
  <c r="K14" s="1"/>
  <c r="I16"/>
  <c r="K16" s="1"/>
  <c r="I21"/>
  <c r="K21" s="1"/>
  <c r="I17"/>
  <c r="K17" s="1"/>
  <c r="I30"/>
  <c r="K30" s="1"/>
  <c r="I22"/>
  <c r="K22" s="1"/>
  <c r="I23"/>
  <c r="K23" s="1"/>
  <c r="I25"/>
  <c r="K25" s="1"/>
  <c r="I27"/>
  <c r="K27" s="1"/>
  <c r="I18"/>
  <c r="K18" s="1"/>
  <c r="I32"/>
  <c r="K32" s="1"/>
  <c r="I33"/>
  <c r="K33" s="1"/>
  <c r="I31"/>
  <c r="K31" s="1"/>
  <c r="I28"/>
  <c r="K28" s="1"/>
  <c r="I26"/>
  <c r="K26" s="1"/>
  <c r="I19"/>
  <c r="K19" s="1"/>
  <c r="I13"/>
  <c r="K13" s="1"/>
  <c r="I14" i="13"/>
  <c r="K14" s="1"/>
  <c r="I29"/>
  <c r="K29" s="1"/>
  <c r="I28"/>
  <c r="K28" s="1"/>
  <c r="I24"/>
  <c r="K24" s="1"/>
  <c r="I26"/>
  <c r="K26" s="1"/>
  <c r="I23"/>
  <c r="K23" s="1"/>
  <c r="I30"/>
  <c r="K30" s="1"/>
  <c r="I13"/>
  <c r="K13" s="1"/>
  <c r="I18"/>
  <c r="K18" s="1"/>
  <c r="I22"/>
  <c r="K22" s="1"/>
  <c r="I27"/>
  <c r="K27" s="1"/>
  <c r="I25"/>
  <c r="K25" s="1"/>
  <c r="I21"/>
  <c r="K21" s="1"/>
  <c r="I17"/>
  <c r="K17" s="1"/>
  <c r="I15"/>
  <c r="K15" s="1"/>
  <c r="I20"/>
  <c r="K20" s="1"/>
  <c r="I16"/>
  <c r="K16" s="1"/>
  <c r="K19" i="12"/>
  <c r="M19" s="1"/>
  <c r="K18"/>
  <c r="M18" s="1"/>
  <c r="K12"/>
  <c r="M12" s="1"/>
  <c r="K17"/>
  <c r="M17" s="1"/>
  <c r="K15"/>
  <c r="M15" s="1"/>
  <c r="K11"/>
  <c r="M11" s="1"/>
  <c r="K14"/>
  <c r="M14" s="1"/>
  <c r="K16"/>
  <c r="M16" s="1"/>
  <c r="K13"/>
  <c r="M13" s="1"/>
  <c r="I33" i="11"/>
  <c r="K33" s="1"/>
  <c r="I18"/>
  <c r="K18" s="1"/>
  <c r="I17"/>
  <c r="K17" s="1"/>
  <c r="I25"/>
  <c r="K25" s="1"/>
  <c r="I28"/>
  <c r="K28" s="1"/>
  <c r="I26"/>
  <c r="K26" s="1"/>
  <c r="I23"/>
  <c r="K23" s="1"/>
  <c r="I19"/>
  <c r="K19" s="1"/>
  <c r="I34"/>
  <c r="K34" s="1"/>
  <c r="I21"/>
  <c r="K21" s="1"/>
  <c r="I29"/>
  <c r="K29" s="1"/>
  <c r="I24"/>
  <c r="K24" s="1"/>
  <c r="I35"/>
  <c r="K35" s="1"/>
  <c r="I32"/>
  <c r="K32" s="1"/>
  <c r="I30"/>
  <c r="K30" s="1"/>
  <c r="I27"/>
  <c r="K27" s="1"/>
  <c r="I20"/>
  <c r="K20" s="1"/>
  <c r="I22"/>
  <c r="K22" s="1"/>
  <c r="I19" i="10"/>
  <c r="K19" s="1"/>
  <c r="I30"/>
  <c r="K30" s="1"/>
  <c r="I13"/>
  <c r="K13" s="1"/>
  <c r="I23"/>
  <c r="K23" s="1"/>
  <c r="I27"/>
  <c r="K27" s="1"/>
  <c r="I14"/>
  <c r="K14" s="1"/>
  <c r="I12"/>
  <c r="K12" s="1"/>
  <c r="I15"/>
  <c r="K15" s="1"/>
  <c r="I24"/>
  <c r="K24" s="1"/>
  <c r="I16"/>
  <c r="K16" s="1"/>
  <c r="I25"/>
  <c r="K25" s="1"/>
  <c r="I17"/>
  <c r="K17" s="1"/>
  <c r="I22"/>
  <c r="K22" s="1"/>
  <c r="I20"/>
  <c r="K20" s="1"/>
  <c r="I26"/>
  <c r="K26" s="1"/>
  <c r="I21"/>
  <c r="K21" s="1"/>
  <c r="I28"/>
  <c r="K28" s="1"/>
  <c r="I29"/>
  <c r="K29" s="1"/>
  <c r="I32"/>
  <c r="K32" s="1"/>
  <c r="I11"/>
  <c r="K11" s="1"/>
  <c r="L11" i="9"/>
  <c r="M11" s="1"/>
  <c r="O11" s="1"/>
  <c r="L12" i="8"/>
  <c r="M12" s="1"/>
  <c r="O12" s="1"/>
  <c r="L11"/>
  <c r="M11" s="1"/>
  <c r="O11" s="1"/>
  <c r="L15" i="7"/>
  <c r="M15" s="1"/>
  <c r="O15" s="1"/>
  <c r="L12"/>
  <c r="M12" s="1"/>
  <c r="O12" s="1"/>
  <c r="L13"/>
  <c r="M13" s="1"/>
  <c r="O13" s="1"/>
  <c r="L11"/>
  <c r="M11" s="1"/>
  <c r="O11" s="1"/>
  <c r="L16"/>
  <c r="M16" s="1"/>
  <c r="O16" s="1"/>
  <c r="L14"/>
  <c r="M14" s="1"/>
  <c r="O14" s="1"/>
  <c r="L17" i="6"/>
  <c r="M17" s="1"/>
  <c r="O17" s="1"/>
  <c r="L12"/>
  <c r="M12" s="1"/>
  <c r="O12" s="1"/>
  <c r="L15"/>
  <c r="M15" s="1"/>
  <c r="O15" s="1"/>
  <c r="L13"/>
  <c r="M13" s="1"/>
  <c r="O13" s="1"/>
  <c r="L14"/>
  <c r="M14" s="1"/>
  <c r="O14" s="1"/>
  <c r="L18"/>
  <c r="M18" s="1"/>
  <c r="O18" s="1"/>
  <c r="M11"/>
  <c r="O11" s="1"/>
  <c r="L11"/>
  <c r="L16"/>
  <c r="M16" s="1"/>
  <c r="O16" s="1"/>
  <c r="L14" i="5"/>
  <c r="M14" s="1"/>
  <c r="O14" s="1"/>
  <c r="L25"/>
  <c r="M25" s="1"/>
  <c r="O25" s="1"/>
  <c r="L17"/>
  <c r="M17" s="1"/>
  <c r="O17" s="1"/>
  <c r="L11"/>
  <c r="M11" s="1"/>
  <c r="O11" s="1"/>
  <c r="L19"/>
  <c r="M19" s="1"/>
  <c r="O19" s="1"/>
  <c r="L24"/>
  <c r="M24" s="1"/>
  <c r="O24" s="1"/>
  <c r="L27"/>
  <c r="M27" s="1"/>
  <c r="O27" s="1"/>
  <c r="L23"/>
  <c r="M23" s="1"/>
  <c r="O23" s="1"/>
  <c r="L28"/>
  <c r="M28" s="1"/>
  <c r="O28" s="1"/>
  <c r="L26"/>
  <c r="M26" s="1"/>
  <c r="O26" s="1"/>
  <c r="L18"/>
  <c r="M18" s="1"/>
  <c r="O18" s="1"/>
  <c r="L13"/>
  <c r="M13" s="1"/>
  <c r="O13" s="1"/>
  <c r="L15"/>
  <c r="M15" s="1"/>
  <c r="O15" s="1"/>
  <c r="L12"/>
  <c r="M12" s="1"/>
  <c r="O12" s="1"/>
  <c r="L16"/>
  <c r="M16" s="1"/>
  <c r="O16" s="1"/>
  <c r="L21"/>
  <c r="M21" s="1"/>
  <c r="O21" s="1"/>
  <c r="L22"/>
  <c r="M22" s="1"/>
  <c r="O22" s="1"/>
  <c r="N22" i="4" l="1"/>
  <c r="N24"/>
  <c r="N17"/>
  <c r="N15"/>
  <c r="N14"/>
  <c r="N13"/>
  <c r="N19"/>
  <c r="N21"/>
  <c r="N12"/>
  <c r="K11"/>
  <c r="L11" s="1"/>
  <c r="N11" s="1"/>
  <c r="N20"/>
  <c r="N26"/>
  <c r="N25"/>
  <c r="N23"/>
  <c r="N18"/>
  <c r="N16"/>
  <c r="K22" i="3"/>
  <c r="L22" s="1"/>
  <c r="N22" s="1"/>
  <c r="K11"/>
  <c r="L11" s="1"/>
  <c r="N11" s="1"/>
  <c r="K12"/>
  <c r="L12" s="1"/>
  <c r="N12" s="1"/>
  <c r="K16"/>
  <c r="K33"/>
  <c r="K30"/>
  <c r="K23"/>
  <c r="K18"/>
  <c r="K17"/>
  <c r="K28"/>
  <c r="K19"/>
  <c r="K26"/>
  <c r="K24"/>
  <c r="L24" s="1"/>
  <c r="N24" s="1"/>
  <c r="K21"/>
  <c r="K25"/>
  <c r="K31"/>
  <c r="K27"/>
  <c r="K20"/>
  <c r="K32"/>
  <c r="K13"/>
  <c r="L13" s="1"/>
  <c r="N13" s="1"/>
  <c r="K15"/>
  <c r="L15" s="1"/>
  <c r="N15" s="1"/>
  <c r="K14"/>
  <c r="K34"/>
  <c r="K29"/>
  <c r="L16"/>
  <c r="N16" s="1"/>
  <c r="L33"/>
  <c r="N33" s="1"/>
  <c r="L30"/>
  <c r="N30" s="1"/>
  <c r="L23"/>
  <c r="N23" s="1"/>
  <c r="L18"/>
  <c r="N18" s="1"/>
  <c r="L17"/>
  <c r="N17" s="1"/>
  <c r="L28"/>
  <c r="N28" s="1"/>
  <c r="L19"/>
  <c r="N19" s="1"/>
  <c r="L26"/>
  <c r="N26" s="1"/>
  <c r="L21"/>
  <c r="N21" s="1"/>
  <c r="L25"/>
  <c r="N25" s="1"/>
  <c r="L31"/>
  <c r="N31" s="1"/>
  <c r="L27"/>
  <c r="N27" s="1"/>
  <c r="L20"/>
  <c r="N20" s="1"/>
  <c r="L32"/>
  <c r="N32" s="1"/>
  <c r="L14"/>
  <c r="N14" s="1"/>
  <c r="L34"/>
  <c r="N34" s="1"/>
  <c r="L29"/>
  <c r="N29" s="1"/>
  <c r="J17" i="2"/>
  <c r="J12"/>
  <c r="J15"/>
  <c r="K15" s="1"/>
  <c r="M15" s="1"/>
  <c r="J16"/>
  <c r="J14"/>
  <c r="K14" s="1"/>
  <c r="M14" s="1"/>
  <c r="J13"/>
  <c r="K13" s="1"/>
  <c r="M13" s="1"/>
  <c r="J11"/>
  <c r="K11" s="1"/>
  <c r="M11" s="1"/>
  <c r="J18"/>
  <c r="K18" s="1"/>
  <c r="M18" s="1"/>
  <c r="K16"/>
  <c r="M16" s="1"/>
  <c r="K12"/>
  <c r="M12" s="1"/>
  <c r="K17"/>
  <c r="M17" s="1"/>
  <c r="J18" i="1"/>
  <c r="J31"/>
  <c r="K31" s="1"/>
  <c r="M31" s="1"/>
  <c r="J25"/>
  <c r="K25" s="1"/>
  <c r="M25" s="1"/>
  <c r="J17"/>
  <c r="K17" s="1"/>
  <c r="M17" s="1"/>
  <c r="J33"/>
  <c r="K33" s="1"/>
  <c r="M33" s="1"/>
  <c r="J26"/>
  <c r="K26" s="1"/>
  <c r="M26" s="1"/>
  <c r="J24"/>
  <c r="K24" s="1"/>
  <c r="M24" s="1"/>
  <c r="J19"/>
  <c r="K19" s="1"/>
  <c r="M19" s="1"/>
  <c r="J23"/>
  <c r="K23" s="1"/>
  <c r="M23" s="1"/>
  <c r="J27"/>
  <c r="K27" s="1"/>
  <c r="M27" s="1"/>
  <c r="J20"/>
  <c r="K20" s="1"/>
  <c r="M20" s="1"/>
  <c r="J15"/>
  <c r="K15" s="1"/>
  <c r="M15" s="1"/>
  <c r="J14"/>
  <c r="K14" s="1"/>
  <c r="M14" s="1"/>
  <c r="J13"/>
  <c r="K13" s="1"/>
  <c r="M13" s="1"/>
  <c r="J21"/>
  <c r="K21" s="1"/>
  <c r="M21" s="1"/>
  <c r="J30"/>
  <c r="K30" s="1"/>
  <c r="M30" s="1"/>
  <c r="J29"/>
  <c r="K29" s="1"/>
  <c r="M29" s="1"/>
  <c r="J22"/>
  <c r="K22" s="1"/>
  <c r="M22" s="1"/>
  <c r="J11"/>
  <c r="K11" s="1"/>
  <c r="M11" s="1"/>
  <c r="J32"/>
  <c r="K32" s="1"/>
  <c r="M32" s="1"/>
  <c r="J28"/>
  <c r="K28" s="1"/>
  <c r="M28" s="1"/>
  <c r="K18"/>
  <c r="M18" s="1"/>
  <c r="J16"/>
  <c r="K16" s="1"/>
  <c r="M16" s="1"/>
  <c r="J12"/>
  <c r="K12" s="1"/>
  <c r="M12" s="1"/>
</calcChain>
</file>

<file path=xl/sharedStrings.xml><?xml version="1.0" encoding="utf-8"?>
<sst xmlns="http://schemas.openxmlformats.org/spreadsheetml/2006/main" count="893" uniqueCount="213">
  <si>
    <t>№</t>
  </si>
  <si>
    <t>Прізвище, ім`я</t>
  </si>
  <si>
    <t>Команда</t>
  </si>
  <si>
    <t>Рік народження</t>
  </si>
  <si>
    <t>Штрафи на етапах</t>
  </si>
  <si>
    <t>ствір</t>
  </si>
  <si>
    <t>коло</t>
  </si>
  <si>
    <t>ворота</t>
  </si>
  <si>
    <t>кільце</t>
  </si>
  <si>
    <t>стоп-лінія</t>
  </si>
  <si>
    <t>Сума штрафу</t>
  </si>
  <si>
    <t>Штрафний час</t>
  </si>
  <si>
    <t>Час на дистанції</t>
  </si>
  <si>
    <t>Результат</t>
  </si>
  <si>
    <t>Місце</t>
  </si>
  <si>
    <t>Плахотніков Василь</t>
  </si>
  <si>
    <t>СШ № 102</t>
  </si>
  <si>
    <t>Едельвейс</t>
  </si>
  <si>
    <t>Янченко Ілля</t>
  </si>
  <si>
    <t>Бембі - УДЦ</t>
  </si>
  <si>
    <t>Кобец Іван</t>
  </si>
  <si>
    <t>Мельник Ігор</t>
  </si>
  <si>
    <t>ЦДЮТ Дарниця</t>
  </si>
  <si>
    <t>Недужий Іван</t>
  </si>
  <si>
    <t>Лідер- Тур 2</t>
  </si>
  <si>
    <t>Решетніков Олександр</t>
  </si>
  <si>
    <t>Коворотний Ілля</t>
  </si>
  <si>
    <t>Лідер- Тур 1</t>
  </si>
  <si>
    <t>Двірний Максим</t>
  </si>
  <si>
    <t>Болгов Дмитро</t>
  </si>
  <si>
    <t>Витвицький Антон</t>
  </si>
  <si>
    <t>Нептур - УДЦ</t>
  </si>
  <si>
    <t>Гацалюк Владислав</t>
  </si>
  <si>
    <t>Ольшанський Евгеній</t>
  </si>
  <si>
    <t>ЦПР Святошино</t>
  </si>
  <si>
    <t>Циганчук Єгор</t>
  </si>
  <si>
    <t>Женчак Остап</t>
  </si>
  <si>
    <t>Куцак Володимир</t>
  </si>
  <si>
    <t>Лідер- Тур 3</t>
  </si>
  <si>
    <t>Нагорний Володимир</t>
  </si>
  <si>
    <t>Сліпак Олексій</t>
  </si>
  <si>
    <t>ЗНЗ№ 231</t>
  </si>
  <si>
    <t>Дібров Андрій</t>
  </si>
  <si>
    <t>Тверський Олексій</t>
  </si>
  <si>
    <t>СШ № 9</t>
  </si>
  <si>
    <t>Ерудит</t>
  </si>
  <si>
    <t>Табенков Марк</t>
  </si>
  <si>
    <t>Поєнко Вадим</t>
  </si>
  <si>
    <t>Лойок Трофим</t>
  </si>
  <si>
    <t>Шамсутдінов Владислав</t>
  </si>
  <si>
    <t>Давиденко Діана</t>
  </si>
  <si>
    <t>Черниш Діана</t>
  </si>
  <si>
    <t>Кузьменкова Віра</t>
  </si>
  <si>
    <t>КВНЖ</t>
  </si>
  <si>
    <t>Чижова Анастасія</t>
  </si>
  <si>
    <t>Недужа Марія</t>
  </si>
  <si>
    <t>Ірха Анна</t>
  </si>
  <si>
    <t>Прасол Катерина</t>
  </si>
  <si>
    <t>Гордієнко Анна</t>
  </si>
  <si>
    <t>Молодші</t>
  </si>
  <si>
    <t>Юнаки</t>
  </si>
  <si>
    <t>дівчата</t>
  </si>
  <si>
    <t>Середні</t>
  </si>
  <si>
    <t>юнаки</t>
  </si>
  <si>
    <t>Дзівалтовський Януш</t>
  </si>
  <si>
    <t>Лідер- Тур</t>
  </si>
  <si>
    <t>Остринський Олег</t>
  </si>
  <si>
    <t>ЦТКУМ - 1</t>
  </si>
  <si>
    <t>Бойко Олексій</t>
  </si>
  <si>
    <t>Соколовський Богдан</t>
  </si>
  <si>
    <t>Шулевский Роман</t>
  </si>
  <si>
    <t>Власов Владислав</t>
  </si>
  <si>
    <t>Скотанюк Богдан</t>
  </si>
  <si>
    <t>Сиротка Евгеній</t>
  </si>
  <si>
    <t>Тушевський Мирослав</t>
  </si>
  <si>
    <t>Марочко Іван</t>
  </si>
  <si>
    <t>Телегуз Максим</t>
  </si>
  <si>
    <t>Сліпоконь Валентин</t>
  </si>
  <si>
    <t xml:space="preserve">Глинарський Давид </t>
  </si>
  <si>
    <t>ЗНЗ №231</t>
  </si>
  <si>
    <t xml:space="preserve">Іващенко Данило </t>
  </si>
  <si>
    <t>СШ № 128</t>
  </si>
  <si>
    <t>Макарчук Андрій</t>
  </si>
  <si>
    <t>Щербій Геннадій</t>
  </si>
  <si>
    <t>Оліфиренко Олександр</t>
  </si>
  <si>
    <t xml:space="preserve">СШ № 64 </t>
  </si>
  <si>
    <t>Пеклін Ростислав</t>
  </si>
  <si>
    <t>Москаленко Марк</t>
  </si>
  <si>
    <t>Шкрум`як Володимир</t>
  </si>
  <si>
    <t>Зінченко Ігор</t>
  </si>
  <si>
    <t>колія</t>
  </si>
  <si>
    <t>Смірнова Марія</t>
  </si>
  <si>
    <t>Рак Ярослава</t>
  </si>
  <si>
    <t>Юкало Софія</t>
  </si>
  <si>
    <t>Юкало Марія</t>
  </si>
  <si>
    <t xml:space="preserve">Матвієнко Поліна </t>
  </si>
  <si>
    <t>Савчук Єлізавета</t>
  </si>
  <si>
    <t>Нептур- УДЦ</t>
  </si>
  <si>
    <t>Д`яченко Марія</t>
  </si>
  <si>
    <t>Прохоренко Анастасія</t>
  </si>
  <si>
    <t>СШ №128</t>
  </si>
  <si>
    <t>Якимова Анна</t>
  </si>
  <si>
    <t>СШ № 64</t>
  </si>
  <si>
    <t>Коваль Наталія</t>
  </si>
  <si>
    <t>Семенкова Аліса</t>
  </si>
  <si>
    <t>Загайко Вероніка</t>
  </si>
  <si>
    <t>Раткова Анастасія</t>
  </si>
  <si>
    <t xml:space="preserve">Чижова Діана </t>
  </si>
  <si>
    <t>Калениченко Дар`я</t>
  </si>
  <si>
    <t>Крюков Денис</t>
  </si>
  <si>
    <t>Калюжний Ростислав</t>
  </si>
  <si>
    <t>Довгіч Дарія</t>
  </si>
  <si>
    <t>Дергачов Дмитро</t>
  </si>
  <si>
    <t xml:space="preserve">Старші </t>
  </si>
  <si>
    <t>Тодосієнко Віктор</t>
  </si>
  <si>
    <t xml:space="preserve">Єгоров Олександр </t>
  </si>
  <si>
    <t>Дудка Богдан</t>
  </si>
  <si>
    <t>Ражабов Артем</t>
  </si>
  <si>
    <t>Петров Богдан</t>
  </si>
  <si>
    <t>Дейнеко Микита</t>
  </si>
  <si>
    <t>Побийпеч Макар</t>
  </si>
  <si>
    <t>Шевчук Іван</t>
  </si>
  <si>
    <t>Лозовий Богдан</t>
  </si>
  <si>
    <t>Крилов Микита</t>
  </si>
  <si>
    <t>Когут Руслан</t>
  </si>
  <si>
    <t>Сиротенко Дмитро</t>
  </si>
  <si>
    <t>Киричок Микола</t>
  </si>
  <si>
    <t>Авілов Сергій</t>
  </si>
  <si>
    <t>Федоріненко Дмитро</t>
  </si>
  <si>
    <t>Балацький Ілля</t>
  </si>
  <si>
    <t>Венгер Микола</t>
  </si>
  <si>
    <t>гойдалка</t>
  </si>
  <si>
    <t>СШ № 197</t>
  </si>
  <si>
    <t>КМК</t>
  </si>
  <si>
    <t>СШ № 221</t>
  </si>
  <si>
    <t>ЦТКУМ</t>
  </si>
  <si>
    <t>Мохова Вероніка</t>
  </si>
  <si>
    <t>Ющенко Анастасія</t>
  </si>
  <si>
    <t>Марковська Марія</t>
  </si>
  <si>
    <t>Люш Марія</t>
  </si>
  <si>
    <t xml:space="preserve">Лідер- Тур </t>
  </si>
  <si>
    <t>Мащенко Єлізавета</t>
  </si>
  <si>
    <t>Оліксієнко Анастасія</t>
  </si>
  <si>
    <t>Чернявська Ярослава</t>
  </si>
  <si>
    <t>Вакуляк Вероніка</t>
  </si>
  <si>
    <t xml:space="preserve">Бур`ян Юлія </t>
  </si>
  <si>
    <t>Педагоги</t>
  </si>
  <si>
    <t>Березовський Костянтин</t>
  </si>
  <si>
    <t>Лукацький Євгеній</t>
  </si>
  <si>
    <t>Ковальовський Олександр</t>
  </si>
  <si>
    <t>ЦТКУМ -1</t>
  </si>
  <si>
    <t xml:space="preserve">Пономаренко Максим </t>
  </si>
  <si>
    <t>Татур Денис</t>
  </si>
  <si>
    <t xml:space="preserve">Гордієнко Олексій </t>
  </si>
  <si>
    <t>Лідер - Тур 3</t>
  </si>
  <si>
    <t xml:space="preserve">Еліта </t>
  </si>
  <si>
    <t xml:space="preserve">Масловський Михайло </t>
  </si>
  <si>
    <t>ДЮСШ 12</t>
  </si>
  <si>
    <t>Русенко Дмитро</t>
  </si>
  <si>
    <t>Поєнко Андрій</t>
  </si>
  <si>
    <t>Погребняк Каріна</t>
  </si>
  <si>
    <t>ТРІАЛ</t>
  </si>
  <si>
    <t xml:space="preserve">Кательницька Анна </t>
  </si>
  <si>
    <t xml:space="preserve">Черниш Діана </t>
  </si>
  <si>
    <t xml:space="preserve">Бондаренко Єлізавета </t>
  </si>
  <si>
    <t>Шевченко Олександр</t>
  </si>
  <si>
    <t>Герасименко Генадій</t>
  </si>
  <si>
    <t>Парасотка Софія</t>
  </si>
  <si>
    <t>Дубіна Анна</t>
  </si>
  <si>
    <t>Крилов Нікіта</t>
  </si>
  <si>
    <t>Глінарський Давид</t>
  </si>
  <si>
    <t>СШ № 231</t>
  </si>
  <si>
    <t>КИЇВСЬКИЙ ЦЕНТР ДИТЯЧО-ЮНАЦЬКОГО ТУРИЗМУ, КРАЄЗНАВСТВА ТА ВІЙСЬКОВО-ПАТРІОТИЧНОГО ВИХОВАННЯ</t>
  </si>
  <si>
    <t>П Р О Т О К О Л № 1</t>
  </si>
  <si>
    <t>відкритих змагань учнівської молоді м. Києва з велосипедного туризму</t>
  </si>
  <si>
    <t xml:space="preserve">Головний суддя </t>
  </si>
  <si>
    <t>О. Шаповалов</t>
  </si>
  <si>
    <t>Головний секретар</t>
  </si>
  <si>
    <t>А. Фролова</t>
  </si>
  <si>
    <t>23.09.18 р.</t>
  </si>
  <si>
    <t>Молодша вікова група  (Фігурне водіння)</t>
  </si>
  <si>
    <t>Дівчата</t>
  </si>
  <si>
    <t>П Р О Т О К О Л № 2</t>
  </si>
  <si>
    <t>Середня вікова група  (Фігурне водіння)</t>
  </si>
  <si>
    <t>П Р О Т О К О Л № 3</t>
  </si>
  <si>
    <t>П Р О Т О К О Л № 4</t>
  </si>
  <si>
    <t>Старша  вікова група  (Фігурне водіння)</t>
  </si>
  <si>
    <t>П Р О Т О К О Л № 5</t>
  </si>
  <si>
    <t>П Р О Т О К О Л № 6</t>
  </si>
  <si>
    <t>П Р О Т О К О Л № 7</t>
  </si>
  <si>
    <t>Вікова група Педагоги  (Фігурне водіння)</t>
  </si>
  <si>
    <t>Вікова група Еліта (Фігурне водіння)</t>
  </si>
  <si>
    <t>Середня вікова група  (Тріал)</t>
  </si>
  <si>
    <t>Старша вікова група  (Тріал)</t>
  </si>
  <si>
    <t>Молодша вікова група  (Тріал)</t>
  </si>
  <si>
    <t>Вікова група Педагоги  (Тріал)</t>
  </si>
  <si>
    <t>Вікова група Еліта  (Тріал)</t>
  </si>
  <si>
    <t xml:space="preserve">                                                        Юнаки</t>
  </si>
  <si>
    <t xml:space="preserve">                                                        Дівчата</t>
  </si>
  <si>
    <t>П Р О Т О К О Л № 9</t>
  </si>
  <si>
    <t>П Р О Т О К О Л № 10</t>
  </si>
  <si>
    <t>П Р О Т О К О Л № 11</t>
  </si>
  <si>
    <t>П Р О Т О К О Л № 12</t>
  </si>
  <si>
    <t>П Р О Т О К О Л № 13</t>
  </si>
  <si>
    <t>П Р О Т О К О Л № 14</t>
  </si>
  <si>
    <t>П Р О Т О К О Л № 15</t>
  </si>
  <si>
    <t>П Р О Т О К О Л № 16</t>
  </si>
  <si>
    <t>П Р О Т О К О Л № 17</t>
  </si>
  <si>
    <t>П Р О Т О К О Л № 18</t>
  </si>
  <si>
    <t xml:space="preserve">                                          Дівчата</t>
  </si>
  <si>
    <t xml:space="preserve">                      Молодша вікова група  (Тріал)</t>
  </si>
  <si>
    <t xml:space="preserve">                                              Юнаки</t>
  </si>
  <si>
    <t>П Р О Т О К О Л №8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</si>
</sst>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0" fontId="0" fillId="0" borderId="0" xfId="0" applyNumberFormat="1"/>
    <xf numFmtId="0" fontId="1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20" fontId="1" fillId="2" borderId="1" xfId="0" applyNumberFormat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45" fontId="9" fillId="0" borderId="0" xfId="0" applyNumberFormat="1" applyFont="1"/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workbookViewId="0">
      <selection activeCell="Q14" sqref="Q14"/>
    </sheetView>
  </sheetViews>
  <sheetFormatPr defaultRowHeight="15"/>
  <cols>
    <col min="1" max="1" width="4" customWidth="1"/>
    <col min="2" max="2" width="23.28515625" customWidth="1"/>
    <col min="3" max="3" width="16" customWidth="1"/>
    <col min="4" max="4" width="10.28515625" customWidth="1"/>
    <col min="5" max="9" width="7.7109375" customWidth="1"/>
    <col min="10" max="10" width="8.85546875" customWidth="1"/>
    <col min="11" max="11" width="9" customWidth="1"/>
    <col min="12" max="13" width="8.140625" customWidth="1"/>
    <col min="14" max="14" width="7.57031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59</v>
      </c>
      <c r="F7" t="s">
        <v>60</v>
      </c>
    </row>
    <row r="8" spans="1:22" hidden="1">
      <c r="P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1"/>
      <c r="J9" s="45" t="s">
        <v>10</v>
      </c>
      <c r="K9" s="45" t="s">
        <v>11</v>
      </c>
      <c r="L9" s="45" t="s">
        <v>12</v>
      </c>
      <c r="M9" s="56" t="s">
        <v>13</v>
      </c>
      <c r="N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8</v>
      </c>
      <c r="I10" s="1" t="s">
        <v>9</v>
      </c>
      <c r="J10" s="46"/>
      <c r="K10" s="46"/>
      <c r="L10" s="46"/>
      <c r="M10" s="57"/>
      <c r="N10" s="53"/>
    </row>
    <row r="11" spans="1:22" ht="18" customHeight="1">
      <c r="A11" s="4">
        <v>1</v>
      </c>
      <c r="B11" s="5" t="s">
        <v>48</v>
      </c>
      <c r="C11" s="5" t="s">
        <v>38</v>
      </c>
      <c r="D11" s="4">
        <v>2006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f t="shared" ref="J11:J33" si="0">E11+F11+G11+H11+I11</f>
        <v>1</v>
      </c>
      <c r="K11" s="8">
        <f t="shared" ref="K11:K33" si="1">J11*$P$8</f>
        <v>3.472222222222222E-3</v>
      </c>
      <c r="L11" s="8">
        <v>1.8749999999999999E-2</v>
      </c>
      <c r="M11" s="9">
        <f t="shared" ref="M11:M33" si="2">K11+L11</f>
        <v>2.222222222222222E-2</v>
      </c>
      <c r="N11" s="7">
        <v>1</v>
      </c>
    </row>
    <row r="12" spans="1:22" ht="18" customHeight="1">
      <c r="A12" s="4">
        <v>2</v>
      </c>
      <c r="B12" s="5" t="s">
        <v>15</v>
      </c>
      <c r="C12" s="5" t="s">
        <v>16</v>
      </c>
      <c r="D12" s="4">
        <v>2006</v>
      </c>
      <c r="E12" s="4">
        <v>0</v>
      </c>
      <c r="F12" s="4">
        <v>5</v>
      </c>
      <c r="G12" s="4">
        <v>0</v>
      </c>
      <c r="H12" s="4">
        <v>0</v>
      </c>
      <c r="I12" s="4">
        <v>0</v>
      </c>
      <c r="J12" s="4">
        <f t="shared" si="0"/>
        <v>5</v>
      </c>
      <c r="K12" s="8">
        <f t="shared" si="1"/>
        <v>1.7361111111111112E-2</v>
      </c>
      <c r="L12" s="8">
        <v>1.9444444444444445E-2</v>
      </c>
      <c r="M12" s="9">
        <f t="shared" si="2"/>
        <v>3.6805555555555557E-2</v>
      </c>
      <c r="N12" s="7">
        <v>2</v>
      </c>
    </row>
    <row r="13" spans="1:22" ht="18" customHeight="1">
      <c r="A13" s="4">
        <v>3</v>
      </c>
      <c r="B13" s="5" t="s">
        <v>33</v>
      </c>
      <c r="C13" s="5" t="s">
        <v>34</v>
      </c>
      <c r="D13" s="4">
        <v>2006</v>
      </c>
      <c r="E13" s="4">
        <v>2</v>
      </c>
      <c r="F13" s="4">
        <v>2</v>
      </c>
      <c r="G13" s="4">
        <v>0</v>
      </c>
      <c r="H13" s="4">
        <v>0</v>
      </c>
      <c r="I13" s="4">
        <v>1</v>
      </c>
      <c r="J13" s="4">
        <f t="shared" si="0"/>
        <v>5</v>
      </c>
      <c r="K13" s="8">
        <f t="shared" si="1"/>
        <v>1.7361111111111112E-2</v>
      </c>
      <c r="L13" s="8">
        <v>2.2222222222222223E-2</v>
      </c>
      <c r="M13" s="9">
        <f t="shared" si="2"/>
        <v>3.9583333333333331E-2</v>
      </c>
      <c r="N13" s="7">
        <v>3</v>
      </c>
    </row>
    <row r="14" spans="1:22" ht="18" customHeight="1">
      <c r="A14" s="11">
        <v>4</v>
      </c>
      <c r="B14" s="10" t="s">
        <v>32</v>
      </c>
      <c r="C14" s="10" t="s">
        <v>31</v>
      </c>
      <c r="D14" s="11">
        <v>2006</v>
      </c>
      <c r="E14" s="11">
        <v>1</v>
      </c>
      <c r="F14" s="11">
        <v>1</v>
      </c>
      <c r="G14" s="11">
        <v>0</v>
      </c>
      <c r="H14" s="11">
        <v>3</v>
      </c>
      <c r="I14" s="11">
        <v>0</v>
      </c>
      <c r="J14" s="11">
        <f t="shared" si="0"/>
        <v>5</v>
      </c>
      <c r="K14" s="12">
        <f t="shared" si="1"/>
        <v>1.7361111111111112E-2</v>
      </c>
      <c r="L14" s="12">
        <v>2.361111111111111E-2</v>
      </c>
      <c r="M14" s="13">
        <f t="shared" si="2"/>
        <v>4.0972222222222222E-2</v>
      </c>
      <c r="N14" s="11">
        <v>4</v>
      </c>
    </row>
    <row r="15" spans="1:22" ht="18" customHeight="1">
      <c r="A15" s="4">
        <v>5</v>
      </c>
      <c r="B15" s="5" t="s">
        <v>49</v>
      </c>
      <c r="C15" s="5" t="s">
        <v>31</v>
      </c>
      <c r="D15" s="4">
        <v>2006</v>
      </c>
      <c r="E15" s="4">
        <v>1</v>
      </c>
      <c r="F15" s="4">
        <v>1</v>
      </c>
      <c r="G15" s="4">
        <v>0</v>
      </c>
      <c r="H15" s="4">
        <v>0</v>
      </c>
      <c r="I15" s="4">
        <v>3</v>
      </c>
      <c r="J15" s="4">
        <f t="shared" si="0"/>
        <v>5</v>
      </c>
      <c r="K15" s="8">
        <f t="shared" si="1"/>
        <v>1.7361111111111112E-2</v>
      </c>
      <c r="L15" s="8">
        <v>2.4999999999999998E-2</v>
      </c>
      <c r="M15" s="9">
        <f t="shared" si="2"/>
        <v>4.2361111111111113E-2</v>
      </c>
      <c r="N15" s="4">
        <v>5</v>
      </c>
    </row>
    <row r="16" spans="1:22" ht="18" customHeight="1">
      <c r="A16" s="4">
        <v>6</v>
      </c>
      <c r="B16" s="5" t="s">
        <v>43</v>
      </c>
      <c r="C16" s="5" t="s">
        <v>45</v>
      </c>
      <c r="D16" s="4">
        <v>2006</v>
      </c>
      <c r="E16" s="4">
        <v>1</v>
      </c>
      <c r="F16" s="4">
        <v>0</v>
      </c>
      <c r="G16" s="4">
        <v>3</v>
      </c>
      <c r="H16" s="4">
        <v>0</v>
      </c>
      <c r="I16" s="4">
        <v>3</v>
      </c>
      <c r="J16" s="4">
        <f t="shared" si="0"/>
        <v>7</v>
      </c>
      <c r="K16" s="8">
        <f t="shared" si="1"/>
        <v>2.4305555555555552E-2</v>
      </c>
      <c r="L16" s="8">
        <v>1.8749999999999999E-2</v>
      </c>
      <c r="M16" s="9">
        <f t="shared" si="2"/>
        <v>4.3055555555555555E-2</v>
      </c>
      <c r="N16" s="4">
        <v>6</v>
      </c>
    </row>
    <row r="17" spans="1:14" ht="18" customHeight="1">
      <c r="A17" s="4">
        <v>7</v>
      </c>
      <c r="B17" s="5" t="s">
        <v>21</v>
      </c>
      <c r="C17" s="5" t="s">
        <v>22</v>
      </c>
      <c r="D17" s="4">
        <v>2006</v>
      </c>
      <c r="E17" s="4">
        <v>1</v>
      </c>
      <c r="F17" s="4">
        <v>0</v>
      </c>
      <c r="G17" s="4">
        <v>0</v>
      </c>
      <c r="H17" s="4">
        <v>0</v>
      </c>
      <c r="I17" s="4">
        <v>5</v>
      </c>
      <c r="J17" s="4">
        <f t="shared" si="0"/>
        <v>6</v>
      </c>
      <c r="K17" s="8">
        <f t="shared" si="1"/>
        <v>2.0833333333333332E-2</v>
      </c>
      <c r="L17" s="8">
        <v>2.361111111111111E-2</v>
      </c>
      <c r="M17" s="9">
        <f t="shared" si="2"/>
        <v>4.4444444444444439E-2</v>
      </c>
      <c r="N17" s="4">
        <v>7</v>
      </c>
    </row>
    <row r="18" spans="1:14" ht="18" customHeight="1">
      <c r="A18" s="11">
        <v>8</v>
      </c>
      <c r="B18" s="10" t="s">
        <v>42</v>
      </c>
      <c r="C18" s="10" t="s">
        <v>44</v>
      </c>
      <c r="D18" s="11">
        <v>2006</v>
      </c>
      <c r="E18" s="11">
        <v>1</v>
      </c>
      <c r="F18" s="11">
        <v>1</v>
      </c>
      <c r="G18" s="11">
        <v>0</v>
      </c>
      <c r="H18" s="11">
        <v>0</v>
      </c>
      <c r="I18" s="11">
        <v>3</v>
      </c>
      <c r="J18" s="11">
        <f t="shared" si="0"/>
        <v>5</v>
      </c>
      <c r="K18" s="12">
        <f t="shared" si="1"/>
        <v>1.7361111111111112E-2</v>
      </c>
      <c r="L18" s="12">
        <v>2.7083333333333334E-2</v>
      </c>
      <c r="M18" s="13">
        <f t="shared" si="2"/>
        <v>4.4444444444444446E-2</v>
      </c>
      <c r="N18" s="11">
        <v>8</v>
      </c>
    </row>
    <row r="19" spans="1:14" ht="18" customHeight="1">
      <c r="A19" s="4">
        <v>9</v>
      </c>
      <c r="B19" s="5" t="s">
        <v>26</v>
      </c>
      <c r="C19" s="5" t="s">
        <v>27</v>
      </c>
      <c r="D19" s="4">
        <v>2006</v>
      </c>
      <c r="E19" s="4">
        <v>1</v>
      </c>
      <c r="F19" s="4">
        <v>2</v>
      </c>
      <c r="G19" s="4">
        <v>0</v>
      </c>
      <c r="H19" s="4">
        <v>0</v>
      </c>
      <c r="I19" s="4">
        <v>3</v>
      </c>
      <c r="J19" s="4">
        <f t="shared" si="0"/>
        <v>6</v>
      </c>
      <c r="K19" s="8">
        <f t="shared" si="1"/>
        <v>2.0833333333333332E-2</v>
      </c>
      <c r="L19" s="8">
        <v>2.9166666666666664E-2</v>
      </c>
      <c r="M19" s="9">
        <f t="shared" si="2"/>
        <v>4.9999999999999996E-2</v>
      </c>
      <c r="N19" s="4">
        <v>9</v>
      </c>
    </row>
    <row r="20" spans="1:14" ht="18" customHeight="1">
      <c r="A20" s="4">
        <v>10</v>
      </c>
      <c r="B20" s="5" t="s">
        <v>30</v>
      </c>
      <c r="C20" s="5" t="s">
        <v>27</v>
      </c>
      <c r="D20" s="4">
        <v>2006</v>
      </c>
      <c r="E20" s="4">
        <v>2</v>
      </c>
      <c r="F20" s="4">
        <v>4</v>
      </c>
      <c r="G20" s="4">
        <v>0</v>
      </c>
      <c r="H20" s="4">
        <v>0</v>
      </c>
      <c r="I20" s="4">
        <v>0</v>
      </c>
      <c r="J20" s="4">
        <f t="shared" si="0"/>
        <v>6</v>
      </c>
      <c r="K20" s="8">
        <f t="shared" si="1"/>
        <v>2.0833333333333332E-2</v>
      </c>
      <c r="L20" s="8">
        <v>3.0555555555555555E-2</v>
      </c>
      <c r="M20" s="9">
        <f t="shared" si="2"/>
        <v>5.1388888888888887E-2</v>
      </c>
      <c r="N20" s="4">
        <v>10</v>
      </c>
    </row>
    <row r="21" spans="1:14" ht="18" customHeight="1">
      <c r="A21" s="4">
        <v>11</v>
      </c>
      <c r="B21" s="5" t="s">
        <v>35</v>
      </c>
      <c r="C21" s="5" t="s">
        <v>34</v>
      </c>
      <c r="D21" s="4">
        <v>2006</v>
      </c>
      <c r="E21" s="4">
        <v>1</v>
      </c>
      <c r="F21" s="4">
        <v>2</v>
      </c>
      <c r="G21" s="4">
        <v>0</v>
      </c>
      <c r="H21" s="4">
        <v>0</v>
      </c>
      <c r="I21" s="4">
        <v>3</v>
      </c>
      <c r="J21" s="4">
        <f t="shared" si="0"/>
        <v>6</v>
      </c>
      <c r="K21" s="8">
        <f t="shared" si="1"/>
        <v>2.0833333333333332E-2</v>
      </c>
      <c r="L21" s="8">
        <v>3.125E-2</v>
      </c>
      <c r="M21" s="9">
        <f t="shared" si="2"/>
        <v>5.2083333333333329E-2</v>
      </c>
      <c r="N21" s="4">
        <v>11</v>
      </c>
    </row>
    <row r="22" spans="1:14" ht="18" customHeight="1">
      <c r="A22" s="4">
        <v>12</v>
      </c>
      <c r="B22" s="5" t="s">
        <v>37</v>
      </c>
      <c r="C22" s="5" t="s">
        <v>38</v>
      </c>
      <c r="D22" s="4">
        <v>2006</v>
      </c>
      <c r="E22" s="4">
        <v>2</v>
      </c>
      <c r="F22" s="4">
        <v>5</v>
      </c>
      <c r="G22" s="4">
        <v>0</v>
      </c>
      <c r="H22" s="4">
        <v>0</v>
      </c>
      <c r="I22" s="4">
        <v>1</v>
      </c>
      <c r="J22" s="4">
        <f t="shared" si="0"/>
        <v>8</v>
      </c>
      <c r="K22" s="8">
        <f t="shared" si="1"/>
        <v>2.7777777777777776E-2</v>
      </c>
      <c r="L22" s="8">
        <v>2.9166666666666664E-2</v>
      </c>
      <c r="M22" s="9">
        <f t="shared" si="2"/>
        <v>5.6944444444444436E-2</v>
      </c>
      <c r="N22" s="4">
        <v>12</v>
      </c>
    </row>
    <row r="23" spans="1:14" ht="18" customHeight="1">
      <c r="A23" s="4">
        <v>13</v>
      </c>
      <c r="B23" s="5" t="s">
        <v>28</v>
      </c>
      <c r="C23" s="5" t="s">
        <v>27</v>
      </c>
      <c r="D23" s="4">
        <v>2006</v>
      </c>
      <c r="E23" s="4">
        <v>1</v>
      </c>
      <c r="F23" s="4">
        <v>3</v>
      </c>
      <c r="G23" s="4">
        <v>0</v>
      </c>
      <c r="H23" s="4">
        <v>0</v>
      </c>
      <c r="I23" s="4">
        <v>3</v>
      </c>
      <c r="J23" s="4">
        <f t="shared" si="0"/>
        <v>7</v>
      </c>
      <c r="K23" s="8">
        <f t="shared" si="1"/>
        <v>2.4305555555555552E-2</v>
      </c>
      <c r="L23" s="8">
        <v>3.4027777777777775E-2</v>
      </c>
      <c r="M23" s="9">
        <f t="shared" si="2"/>
        <v>5.8333333333333327E-2</v>
      </c>
      <c r="N23" s="4">
        <v>13</v>
      </c>
    </row>
    <row r="24" spans="1:14" ht="18" customHeight="1">
      <c r="A24" s="4">
        <v>14</v>
      </c>
      <c r="B24" s="5" t="s">
        <v>47</v>
      </c>
      <c r="C24" s="5" t="s">
        <v>27</v>
      </c>
      <c r="D24" s="4">
        <v>2007</v>
      </c>
      <c r="E24" s="4">
        <v>3</v>
      </c>
      <c r="F24" s="4">
        <v>2</v>
      </c>
      <c r="G24" s="4">
        <v>3</v>
      </c>
      <c r="H24" s="4">
        <v>0</v>
      </c>
      <c r="I24" s="4">
        <v>3</v>
      </c>
      <c r="J24" s="4">
        <f t="shared" si="0"/>
        <v>11</v>
      </c>
      <c r="K24" s="8">
        <f t="shared" si="1"/>
        <v>3.8194444444444441E-2</v>
      </c>
      <c r="L24" s="8">
        <v>2.2222222222222223E-2</v>
      </c>
      <c r="M24" s="9">
        <f t="shared" si="2"/>
        <v>6.041666666666666E-2</v>
      </c>
      <c r="N24" s="4">
        <v>14</v>
      </c>
    </row>
    <row r="25" spans="1:14" ht="18" customHeight="1">
      <c r="A25" s="11">
        <v>15</v>
      </c>
      <c r="B25" s="10" t="s">
        <v>20</v>
      </c>
      <c r="C25" s="10" t="s">
        <v>19</v>
      </c>
      <c r="D25" s="11">
        <v>2007</v>
      </c>
      <c r="E25" s="11">
        <v>1</v>
      </c>
      <c r="F25" s="11">
        <v>10</v>
      </c>
      <c r="G25" s="11">
        <v>0</v>
      </c>
      <c r="H25" s="11">
        <v>0</v>
      </c>
      <c r="I25" s="11">
        <v>0</v>
      </c>
      <c r="J25" s="11">
        <f t="shared" si="0"/>
        <v>11</v>
      </c>
      <c r="K25" s="12">
        <f t="shared" si="1"/>
        <v>3.8194444444444441E-2</v>
      </c>
      <c r="L25" s="12">
        <v>2.2916666666666669E-2</v>
      </c>
      <c r="M25" s="13">
        <f t="shared" si="2"/>
        <v>6.1111111111111109E-2</v>
      </c>
      <c r="N25" s="11">
        <v>15</v>
      </c>
    </row>
    <row r="26" spans="1:14" ht="18" customHeight="1">
      <c r="A26" s="4">
        <v>16</v>
      </c>
      <c r="B26" s="5" t="s">
        <v>25</v>
      </c>
      <c r="C26" s="5" t="s">
        <v>24</v>
      </c>
      <c r="D26" s="4">
        <v>2006</v>
      </c>
      <c r="E26" s="4">
        <v>1</v>
      </c>
      <c r="F26" s="4">
        <v>10</v>
      </c>
      <c r="G26" s="4">
        <v>0</v>
      </c>
      <c r="H26" s="4">
        <v>0</v>
      </c>
      <c r="I26" s="4">
        <v>3</v>
      </c>
      <c r="J26" s="4">
        <f t="shared" si="0"/>
        <v>14</v>
      </c>
      <c r="K26" s="8">
        <f t="shared" si="1"/>
        <v>4.8611111111111105E-2</v>
      </c>
      <c r="L26" s="8">
        <v>2.4999999999999998E-2</v>
      </c>
      <c r="M26" s="9">
        <f t="shared" si="2"/>
        <v>7.3611111111111099E-2</v>
      </c>
      <c r="N26" s="4">
        <v>16</v>
      </c>
    </row>
    <row r="27" spans="1:14" ht="18" customHeight="1">
      <c r="A27" s="4">
        <v>17</v>
      </c>
      <c r="B27" s="5" t="s">
        <v>29</v>
      </c>
      <c r="C27" s="5" t="s">
        <v>27</v>
      </c>
      <c r="D27" s="4">
        <v>2006</v>
      </c>
      <c r="E27" s="4">
        <v>1</v>
      </c>
      <c r="F27" s="4">
        <v>4</v>
      </c>
      <c r="G27" s="4">
        <v>3</v>
      </c>
      <c r="H27" s="4">
        <v>0</v>
      </c>
      <c r="I27" s="4">
        <v>3</v>
      </c>
      <c r="J27" s="4">
        <f t="shared" si="0"/>
        <v>11</v>
      </c>
      <c r="K27" s="8">
        <f t="shared" si="1"/>
        <v>3.8194444444444441E-2</v>
      </c>
      <c r="L27" s="8">
        <v>3.5416666666666666E-2</v>
      </c>
      <c r="M27" s="9">
        <f t="shared" si="2"/>
        <v>7.3611111111111099E-2</v>
      </c>
      <c r="N27" s="4">
        <v>16</v>
      </c>
    </row>
    <row r="28" spans="1:14" ht="18" customHeight="1">
      <c r="A28" s="4">
        <v>18</v>
      </c>
      <c r="B28" s="5" t="s">
        <v>40</v>
      </c>
      <c r="C28" s="5" t="s">
        <v>41</v>
      </c>
      <c r="D28" s="4">
        <v>2006</v>
      </c>
      <c r="E28" s="4">
        <v>2</v>
      </c>
      <c r="F28" s="4">
        <v>10</v>
      </c>
      <c r="G28" s="4">
        <v>0</v>
      </c>
      <c r="H28" s="4">
        <v>2</v>
      </c>
      <c r="I28" s="4">
        <v>0</v>
      </c>
      <c r="J28" s="4">
        <f t="shared" si="0"/>
        <v>14</v>
      </c>
      <c r="K28" s="8">
        <f t="shared" si="1"/>
        <v>4.8611111111111105E-2</v>
      </c>
      <c r="L28" s="8">
        <v>3.5416666666666666E-2</v>
      </c>
      <c r="M28" s="9">
        <f t="shared" si="2"/>
        <v>8.4027777777777771E-2</v>
      </c>
      <c r="N28" s="4">
        <v>18</v>
      </c>
    </row>
    <row r="29" spans="1:14" ht="18" customHeight="1">
      <c r="A29" s="4">
        <v>19</v>
      </c>
      <c r="B29" s="5" t="s">
        <v>36</v>
      </c>
      <c r="C29" s="5" t="s">
        <v>34</v>
      </c>
      <c r="D29" s="4">
        <v>2007</v>
      </c>
      <c r="E29" s="4">
        <v>1</v>
      </c>
      <c r="F29" s="4">
        <v>9</v>
      </c>
      <c r="G29" s="4">
        <v>3</v>
      </c>
      <c r="H29" s="4">
        <v>5</v>
      </c>
      <c r="I29" s="4">
        <v>0</v>
      </c>
      <c r="J29" s="4">
        <f t="shared" si="0"/>
        <v>18</v>
      </c>
      <c r="K29" s="8">
        <f t="shared" si="1"/>
        <v>6.25E-2</v>
      </c>
      <c r="L29" s="8">
        <v>2.2222222222222223E-2</v>
      </c>
      <c r="M29" s="9">
        <f t="shared" si="2"/>
        <v>8.4722222222222227E-2</v>
      </c>
      <c r="N29" s="4">
        <v>19</v>
      </c>
    </row>
    <row r="30" spans="1:14" ht="18" customHeight="1">
      <c r="A30" s="4">
        <v>20</v>
      </c>
      <c r="B30" s="5" t="s">
        <v>46</v>
      </c>
      <c r="C30" s="5" t="s">
        <v>34</v>
      </c>
      <c r="D30" s="4">
        <v>2007</v>
      </c>
      <c r="E30" s="4">
        <v>1</v>
      </c>
      <c r="F30" s="4">
        <v>10</v>
      </c>
      <c r="G30" s="4">
        <v>0</v>
      </c>
      <c r="H30" s="4">
        <v>3</v>
      </c>
      <c r="I30" s="4">
        <v>0</v>
      </c>
      <c r="J30" s="4">
        <f t="shared" si="0"/>
        <v>14</v>
      </c>
      <c r="K30" s="8">
        <f t="shared" si="1"/>
        <v>4.8611111111111105E-2</v>
      </c>
      <c r="L30" s="8">
        <v>4.2361111111111106E-2</v>
      </c>
      <c r="M30" s="9">
        <f t="shared" si="2"/>
        <v>9.0972222222222204E-2</v>
      </c>
      <c r="N30" s="4">
        <v>20</v>
      </c>
    </row>
    <row r="31" spans="1:14" ht="18" customHeight="1">
      <c r="A31" s="11">
        <v>21</v>
      </c>
      <c r="B31" s="10" t="s">
        <v>18</v>
      </c>
      <c r="C31" s="10" t="s">
        <v>19</v>
      </c>
      <c r="D31" s="11">
        <v>2008</v>
      </c>
      <c r="E31" s="11">
        <v>2</v>
      </c>
      <c r="F31" s="11">
        <v>5</v>
      </c>
      <c r="G31" s="11">
        <v>0</v>
      </c>
      <c r="H31" s="11">
        <v>10</v>
      </c>
      <c r="I31" s="11">
        <v>0</v>
      </c>
      <c r="J31" s="11">
        <f t="shared" si="0"/>
        <v>17</v>
      </c>
      <c r="K31" s="12">
        <f t="shared" si="1"/>
        <v>5.9027777777777776E-2</v>
      </c>
      <c r="L31" s="12">
        <v>4.4444444444444446E-2</v>
      </c>
      <c r="M31" s="13">
        <f t="shared" si="2"/>
        <v>0.10347222222222222</v>
      </c>
      <c r="N31" s="11">
        <v>21</v>
      </c>
    </row>
    <row r="32" spans="1:14" ht="18" customHeight="1">
      <c r="A32" s="4">
        <v>22</v>
      </c>
      <c r="B32" s="5" t="s">
        <v>39</v>
      </c>
      <c r="C32" s="5" t="s">
        <v>41</v>
      </c>
      <c r="D32" s="4">
        <v>2006</v>
      </c>
      <c r="E32" s="4">
        <v>2</v>
      </c>
      <c r="F32" s="4">
        <v>10</v>
      </c>
      <c r="G32" s="4">
        <v>0</v>
      </c>
      <c r="H32" s="4">
        <v>10</v>
      </c>
      <c r="I32" s="4">
        <v>0</v>
      </c>
      <c r="J32" s="4">
        <f t="shared" si="0"/>
        <v>22</v>
      </c>
      <c r="K32" s="8">
        <f t="shared" si="1"/>
        <v>7.6388888888888881E-2</v>
      </c>
      <c r="L32" s="8">
        <v>4.5138888888888888E-2</v>
      </c>
      <c r="M32" s="9">
        <f t="shared" si="2"/>
        <v>0.12152777777777776</v>
      </c>
      <c r="N32" s="4">
        <v>22</v>
      </c>
    </row>
    <row r="33" spans="1:14" ht="18" customHeight="1">
      <c r="A33" s="11">
        <v>23</v>
      </c>
      <c r="B33" s="10" t="s">
        <v>23</v>
      </c>
      <c r="C33" s="10" t="s">
        <v>24</v>
      </c>
      <c r="D33" s="11">
        <v>2007</v>
      </c>
      <c r="E33" s="11">
        <v>1</v>
      </c>
      <c r="F33" s="11">
        <v>10</v>
      </c>
      <c r="G33" s="11">
        <v>0</v>
      </c>
      <c r="H33" s="11">
        <v>8</v>
      </c>
      <c r="I33" s="11">
        <v>3</v>
      </c>
      <c r="J33" s="11">
        <f t="shared" si="0"/>
        <v>22</v>
      </c>
      <c r="K33" s="12">
        <f t="shared" si="1"/>
        <v>7.6388888888888881E-2</v>
      </c>
      <c r="L33" s="12">
        <v>5.486111111111111E-2</v>
      </c>
      <c r="M33" s="13">
        <f t="shared" si="2"/>
        <v>0.13124999999999998</v>
      </c>
      <c r="N33" s="11">
        <v>23</v>
      </c>
    </row>
    <row r="34" spans="1:14" ht="18" customHeight="1"/>
    <row r="35" spans="1:14" ht="18" customHeight="1">
      <c r="B35" s="35" t="s">
        <v>175</v>
      </c>
      <c r="C35" s="37"/>
      <c r="D35" s="48" t="s">
        <v>176</v>
      </c>
      <c r="E35" s="48"/>
      <c r="F35" s="48"/>
      <c r="G35" s="48"/>
    </row>
    <row r="36" spans="1:14" ht="18" customHeight="1">
      <c r="B36" s="35" t="s">
        <v>177</v>
      </c>
      <c r="C36" s="38"/>
      <c r="D36" s="48" t="s">
        <v>178</v>
      </c>
      <c r="E36" s="48"/>
      <c r="F36" s="48"/>
      <c r="G36" s="48"/>
    </row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18" customHeight="1"/>
  </sheetData>
  <sortState ref="A6:N27">
    <sortCondition ref="M5:M27"/>
  </sortState>
  <mergeCells count="18">
    <mergeCell ref="A1:O1"/>
    <mergeCell ref="A2:O2"/>
    <mergeCell ref="A3:O3"/>
    <mergeCell ref="N4:O4"/>
    <mergeCell ref="A5:P5"/>
    <mergeCell ref="J9:J10"/>
    <mergeCell ref="L9:L10"/>
    <mergeCell ref="A6:P6"/>
    <mergeCell ref="D35:G35"/>
    <mergeCell ref="D36:G36"/>
    <mergeCell ref="E9:I9"/>
    <mergeCell ref="A9:A10"/>
    <mergeCell ref="B9:B10"/>
    <mergeCell ref="C9:C10"/>
    <mergeCell ref="D9:D10"/>
    <mergeCell ref="M9:M10"/>
    <mergeCell ref="N9:N10"/>
    <mergeCell ref="K9:K10"/>
  </mergeCells>
  <pageMargins left="0" right="0" top="0" bottom="0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activeCell="L15" sqref="L15"/>
    </sheetView>
  </sheetViews>
  <sheetFormatPr defaultRowHeight="15"/>
  <cols>
    <col min="1" max="1" width="8" customWidth="1"/>
    <col min="2" max="2" width="22" customWidth="1"/>
    <col min="3" max="3" width="17.7109375" customWidth="1"/>
    <col min="4" max="4" width="5.28515625" customWidth="1"/>
    <col min="5" max="5" width="21.85546875" customWidth="1"/>
    <col min="6" max="6" width="19" customWidth="1"/>
    <col min="7" max="7" width="10.7109375" customWidth="1"/>
  </cols>
  <sheetData>
    <row r="1" spans="1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1:23" ht="15.75">
      <c r="B2" s="59" t="s">
        <v>200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1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1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1:23" ht="28.5" customHeight="1">
      <c r="B5" s="47" t="s">
        <v>194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1:23" hidden="1">
      <c r="B6" t="s">
        <v>113</v>
      </c>
      <c r="C6" t="s">
        <v>61</v>
      </c>
      <c r="D6" t="s">
        <v>161</v>
      </c>
    </row>
    <row r="7" spans="1:23" hidden="1">
      <c r="K7" s="6">
        <v>3.472222222222222E-3</v>
      </c>
    </row>
    <row r="8" spans="1:23">
      <c r="F8" s="61" t="s">
        <v>60</v>
      </c>
      <c r="G8" s="61"/>
      <c r="H8" s="61"/>
      <c r="I8" s="61"/>
      <c r="J8" s="61"/>
      <c r="K8" s="6"/>
    </row>
    <row r="9" spans="1:23" hidden="1">
      <c r="A9" t="s">
        <v>59</v>
      </c>
      <c r="B9" t="s">
        <v>60</v>
      </c>
      <c r="C9" t="s">
        <v>161</v>
      </c>
    </row>
    <row r="10" spans="1:23" hidden="1">
      <c r="K10" s="6">
        <v>3.472222222222222E-3</v>
      </c>
    </row>
    <row r="11" spans="1:23" ht="63" customHeight="1">
      <c r="D11" s="52" t="s">
        <v>0</v>
      </c>
      <c r="E11" s="52" t="s">
        <v>1</v>
      </c>
      <c r="F11" s="52" t="s">
        <v>2</v>
      </c>
      <c r="G11" s="28" t="s">
        <v>3</v>
      </c>
      <c r="H11" s="32" t="s">
        <v>10</v>
      </c>
      <c r="I11" s="32" t="s">
        <v>11</v>
      </c>
      <c r="J11" s="32" t="s">
        <v>12</v>
      </c>
      <c r="K11" s="30" t="s">
        <v>13</v>
      </c>
      <c r="L11" s="26" t="s">
        <v>14</v>
      </c>
    </row>
    <row r="12" spans="1:23" ht="5.25" customHeight="1">
      <c r="D12" s="53"/>
      <c r="E12" s="53"/>
      <c r="F12" s="53"/>
      <c r="G12" s="29"/>
      <c r="H12" s="33"/>
      <c r="I12" s="33"/>
      <c r="J12" s="33"/>
      <c r="K12" s="31"/>
      <c r="L12" s="27"/>
    </row>
    <row r="13" spans="1:23" ht="18" customHeight="1">
      <c r="D13" s="4">
        <v>1</v>
      </c>
      <c r="E13" s="5" t="s">
        <v>48</v>
      </c>
      <c r="F13" s="5" t="s">
        <v>38</v>
      </c>
      <c r="G13" s="4">
        <v>2006</v>
      </c>
      <c r="H13" s="4">
        <v>0</v>
      </c>
      <c r="I13" s="8">
        <f t="shared" ref="I13:I33" si="0">H13*$K$10</f>
        <v>0</v>
      </c>
      <c r="J13" s="8">
        <v>1.6666666666666666E-2</v>
      </c>
      <c r="K13" s="24">
        <f t="shared" ref="K13:K33" si="1">I13+J13</f>
        <v>1.6666666666666666E-2</v>
      </c>
      <c r="L13" s="7">
        <v>1</v>
      </c>
    </row>
    <row r="14" spans="1:23" ht="18" customHeight="1">
      <c r="D14" s="4">
        <v>2</v>
      </c>
      <c r="E14" s="5" t="s">
        <v>43</v>
      </c>
      <c r="F14" s="5" t="s">
        <v>45</v>
      </c>
      <c r="G14" s="4">
        <v>2006</v>
      </c>
      <c r="H14" s="4">
        <v>0</v>
      </c>
      <c r="I14" s="8">
        <f t="shared" si="0"/>
        <v>0</v>
      </c>
      <c r="J14" s="8">
        <v>1.8055555555555557E-2</v>
      </c>
      <c r="K14" s="24">
        <f t="shared" si="1"/>
        <v>1.8055555555555557E-2</v>
      </c>
      <c r="L14" s="7">
        <v>2</v>
      </c>
    </row>
    <row r="15" spans="1:23" ht="18" customHeight="1">
      <c r="D15" s="4">
        <v>3</v>
      </c>
      <c r="E15" s="5" t="s">
        <v>33</v>
      </c>
      <c r="F15" s="5" t="s">
        <v>34</v>
      </c>
      <c r="G15" s="4">
        <v>2006</v>
      </c>
      <c r="H15" s="4">
        <v>0</v>
      </c>
      <c r="I15" s="8">
        <f t="shared" si="0"/>
        <v>0</v>
      </c>
      <c r="J15" s="8">
        <v>2.013888888888889E-2</v>
      </c>
      <c r="K15" s="24">
        <f t="shared" si="1"/>
        <v>2.013888888888889E-2</v>
      </c>
      <c r="L15" s="7">
        <v>3</v>
      </c>
    </row>
    <row r="16" spans="1:23" ht="18" customHeight="1">
      <c r="D16" s="11">
        <v>4</v>
      </c>
      <c r="E16" s="10" t="s">
        <v>42</v>
      </c>
      <c r="F16" s="10" t="s">
        <v>44</v>
      </c>
      <c r="G16" s="11">
        <v>2006</v>
      </c>
      <c r="H16" s="11">
        <v>0</v>
      </c>
      <c r="I16" s="12">
        <f t="shared" si="0"/>
        <v>0</v>
      </c>
      <c r="J16" s="12">
        <v>2.013888888888889E-2</v>
      </c>
      <c r="K16" s="16">
        <f t="shared" si="1"/>
        <v>2.013888888888889E-2</v>
      </c>
      <c r="L16" s="14">
        <v>3</v>
      </c>
    </row>
    <row r="17" spans="4:12" ht="18" customHeight="1">
      <c r="D17" s="11">
        <v>5</v>
      </c>
      <c r="E17" s="10" t="s">
        <v>30</v>
      </c>
      <c r="F17" s="10" t="s">
        <v>27</v>
      </c>
      <c r="G17" s="11">
        <v>2006</v>
      </c>
      <c r="H17" s="11">
        <v>0</v>
      </c>
      <c r="I17" s="12">
        <f t="shared" si="0"/>
        <v>0</v>
      </c>
      <c r="J17" s="12">
        <v>2.013888888888889E-2</v>
      </c>
      <c r="K17" s="16">
        <f t="shared" si="1"/>
        <v>2.013888888888889E-2</v>
      </c>
      <c r="L17" s="14">
        <v>3</v>
      </c>
    </row>
    <row r="18" spans="4:12" ht="18" customHeight="1">
      <c r="D18" s="11">
        <v>6</v>
      </c>
      <c r="E18" s="10" t="s">
        <v>25</v>
      </c>
      <c r="F18" s="10" t="s">
        <v>24</v>
      </c>
      <c r="G18" s="11">
        <v>2006</v>
      </c>
      <c r="H18" s="11">
        <v>0</v>
      </c>
      <c r="I18" s="12">
        <f t="shared" si="0"/>
        <v>0</v>
      </c>
      <c r="J18" s="12">
        <v>2.013888888888889E-2</v>
      </c>
      <c r="K18" s="16">
        <f t="shared" si="1"/>
        <v>2.013888888888889E-2</v>
      </c>
      <c r="L18" s="14">
        <v>3</v>
      </c>
    </row>
    <row r="19" spans="4:12" ht="18" customHeight="1">
      <c r="D19" s="11">
        <v>7</v>
      </c>
      <c r="E19" s="10" t="s">
        <v>166</v>
      </c>
      <c r="F19" s="10" t="s">
        <v>17</v>
      </c>
      <c r="G19" s="11">
        <v>2006</v>
      </c>
      <c r="H19" s="41">
        <v>0</v>
      </c>
      <c r="I19" s="12">
        <f t="shared" si="0"/>
        <v>0</v>
      </c>
      <c r="J19" s="42">
        <v>2.013888888888889E-2</v>
      </c>
      <c r="K19" s="16">
        <f t="shared" si="1"/>
        <v>2.013888888888889E-2</v>
      </c>
      <c r="L19" s="14">
        <v>3</v>
      </c>
    </row>
    <row r="20" spans="4:12" ht="18" customHeight="1">
      <c r="D20" s="11">
        <v>8</v>
      </c>
      <c r="E20" s="10" t="s">
        <v>15</v>
      </c>
      <c r="F20" s="10" t="s">
        <v>16</v>
      </c>
      <c r="G20" s="11">
        <v>2006</v>
      </c>
      <c r="H20" s="11">
        <v>0</v>
      </c>
      <c r="I20" s="12">
        <f t="shared" si="0"/>
        <v>0</v>
      </c>
      <c r="J20" s="12">
        <v>2.0833333333333332E-2</v>
      </c>
      <c r="K20" s="16">
        <f t="shared" si="1"/>
        <v>2.0833333333333332E-2</v>
      </c>
      <c r="L20" s="11">
        <v>8</v>
      </c>
    </row>
    <row r="21" spans="4:12" ht="18" customHeight="1">
      <c r="D21" s="11">
        <v>9</v>
      </c>
      <c r="E21" s="10" t="s">
        <v>26</v>
      </c>
      <c r="F21" s="10" t="s">
        <v>27</v>
      </c>
      <c r="G21" s="11">
        <v>2006</v>
      </c>
      <c r="H21" s="11">
        <v>0</v>
      </c>
      <c r="I21" s="12">
        <f t="shared" si="0"/>
        <v>0</v>
      </c>
      <c r="J21" s="12">
        <v>2.0833333333333332E-2</v>
      </c>
      <c r="K21" s="16">
        <f t="shared" si="1"/>
        <v>2.0833333333333332E-2</v>
      </c>
      <c r="L21" s="11">
        <v>9</v>
      </c>
    </row>
    <row r="22" spans="4:12" ht="18" customHeight="1">
      <c r="D22" s="11">
        <v>10</v>
      </c>
      <c r="E22" s="10" t="s">
        <v>37</v>
      </c>
      <c r="F22" s="10" t="s">
        <v>38</v>
      </c>
      <c r="G22" s="11">
        <v>2006</v>
      </c>
      <c r="H22" s="11">
        <v>0</v>
      </c>
      <c r="I22" s="12">
        <f t="shared" si="0"/>
        <v>0</v>
      </c>
      <c r="J22" s="12">
        <v>2.0833333333333332E-2</v>
      </c>
      <c r="K22" s="16">
        <f t="shared" si="1"/>
        <v>2.0833333333333332E-2</v>
      </c>
      <c r="L22" s="11">
        <v>10</v>
      </c>
    </row>
    <row r="23" spans="4:12" ht="18" customHeight="1">
      <c r="D23" s="11">
        <v>11</v>
      </c>
      <c r="E23" s="10" t="s">
        <v>28</v>
      </c>
      <c r="F23" s="10" t="s">
        <v>27</v>
      </c>
      <c r="G23" s="11">
        <v>2006</v>
      </c>
      <c r="H23" s="11">
        <v>0</v>
      </c>
      <c r="I23" s="12">
        <f t="shared" si="0"/>
        <v>0</v>
      </c>
      <c r="J23" s="12">
        <v>2.0833333333333332E-2</v>
      </c>
      <c r="K23" s="16">
        <f t="shared" si="1"/>
        <v>2.0833333333333332E-2</v>
      </c>
      <c r="L23" s="11">
        <v>11</v>
      </c>
    </row>
    <row r="24" spans="4:12" ht="18" customHeight="1">
      <c r="D24" s="11">
        <v>12</v>
      </c>
      <c r="E24" s="10" t="s">
        <v>49</v>
      </c>
      <c r="F24" s="10" t="s">
        <v>31</v>
      </c>
      <c r="G24" s="11">
        <v>2006</v>
      </c>
      <c r="H24" s="11">
        <v>0</v>
      </c>
      <c r="I24" s="12">
        <f t="shared" si="0"/>
        <v>0</v>
      </c>
      <c r="J24" s="12">
        <v>2.2916666666666669E-2</v>
      </c>
      <c r="K24" s="16">
        <f t="shared" si="1"/>
        <v>2.2916666666666669E-2</v>
      </c>
      <c r="L24" s="11">
        <v>12</v>
      </c>
    </row>
    <row r="25" spans="4:12" ht="18" customHeight="1">
      <c r="D25" s="11">
        <v>13</v>
      </c>
      <c r="E25" s="10" t="s">
        <v>47</v>
      </c>
      <c r="F25" s="10" t="s">
        <v>27</v>
      </c>
      <c r="G25" s="11">
        <v>2007</v>
      </c>
      <c r="H25" s="11">
        <v>0</v>
      </c>
      <c r="I25" s="12">
        <f t="shared" si="0"/>
        <v>0</v>
      </c>
      <c r="J25" s="12">
        <v>2.361111111111111E-2</v>
      </c>
      <c r="K25" s="16">
        <f t="shared" si="1"/>
        <v>2.361111111111111E-2</v>
      </c>
      <c r="L25" s="11">
        <v>13</v>
      </c>
    </row>
    <row r="26" spans="4:12" ht="18" customHeight="1">
      <c r="D26" s="11">
        <v>14</v>
      </c>
      <c r="E26" s="10" t="s">
        <v>165</v>
      </c>
      <c r="F26" s="10" t="s">
        <v>45</v>
      </c>
      <c r="G26" s="11">
        <v>2006</v>
      </c>
      <c r="H26" s="41">
        <v>0</v>
      </c>
      <c r="I26" s="12">
        <f t="shared" si="0"/>
        <v>0</v>
      </c>
      <c r="J26" s="42">
        <v>2.361111111111111E-2</v>
      </c>
      <c r="K26" s="16">
        <f t="shared" si="1"/>
        <v>2.361111111111111E-2</v>
      </c>
      <c r="L26" s="11">
        <v>14</v>
      </c>
    </row>
    <row r="27" spans="4:12" ht="18" customHeight="1">
      <c r="D27" s="11">
        <v>15</v>
      </c>
      <c r="E27" s="10" t="s">
        <v>20</v>
      </c>
      <c r="F27" s="10" t="s">
        <v>19</v>
      </c>
      <c r="G27" s="11">
        <v>2007</v>
      </c>
      <c r="H27" s="11">
        <v>0</v>
      </c>
      <c r="I27" s="12">
        <f t="shared" si="0"/>
        <v>0</v>
      </c>
      <c r="J27" s="12">
        <v>2.4305555555555556E-2</v>
      </c>
      <c r="K27" s="16">
        <f t="shared" si="1"/>
        <v>2.4305555555555556E-2</v>
      </c>
      <c r="L27" s="11">
        <v>15</v>
      </c>
    </row>
    <row r="28" spans="4:12" ht="18" customHeight="1">
      <c r="D28" s="11">
        <v>16</v>
      </c>
      <c r="E28" s="10" t="s">
        <v>23</v>
      </c>
      <c r="F28" s="10" t="s">
        <v>24</v>
      </c>
      <c r="G28" s="11">
        <v>2007</v>
      </c>
      <c r="H28" s="11">
        <v>0</v>
      </c>
      <c r="I28" s="12">
        <f t="shared" si="0"/>
        <v>0</v>
      </c>
      <c r="J28" s="12">
        <v>2.4305555555555556E-2</v>
      </c>
      <c r="K28" s="16">
        <f t="shared" si="1"/>
        <v>2.4305555555555556E-2</v>
      </c>
      <c r="L28" s="11">
        <v>16</v>
      </c>
    </row>
    <row r="29" spans="4:12" ht="18" customHeight="1">
      <c r="D29" s="11">
        <v>17</v>
      </c>
      <c r="E29" s="10" t="s">
        <v>32</v>
      </c>
      <c r="F29" s="10" t="s">
        <v>31</v>
      </c>
      <c r="G29" s="11">
        <v>2006</v>
      </c>
      <c r="H29" s="11">
        <v>0</v>
      </c>
      <c r="I29" s="12">
        <f t="shared" si="0"/>
        <v>0</v>
      </c>
      <c r="J29" s="12">
        <v>2.6388888888888889E-2</v>
      </c>
      <c r="K29" s="16">
        <f t="shared" si="1"/>
        <v>2.6388888888888889E-2</v>
      </c>
      <c r="L29" s="11">
        <v>17</v>
      </c>
    </row>
    <row r="30" spans="4:12" ht="18" customHeight="1">
      <c r="D30" s="11">
        <v>18</v>
      </c>
      <c r="E30" s="10" t="s">
        <v>35</v>
      </c>
      <c r="F30" s="10" t="s">
        <v>34</v>
      </c>
      <c r="G30" s="11">
        <v>2006</v>
      </c>
      <c r="H30" s="11">
        <v>0</v>
      </c>
      <c r="I30" s="12">
        <f t="shared" si="0"/>
        <v>0</v>
      </c>
      <c r="J30" s="12">
        <v>2.7083333333333334E-2</v>
      </c>
      <c r="K30" s="16">
        <f t="shared" si="1"/>
        <v>2.7083333333333334E-2</v>
      </c>
      <c r="L30" s="11">
        <v>18</v>
      </c>
    </row>
    <row r="31" spans="4:12" ht="18" customHeight="1">
      <c r="D31" s="11">
        <v>19</v>
      </c>
      <c r="E31" s="10" t="s">
        <v>18</v>
      </c>
      <c r="F31" s="10" t="s">
        <v>19</v>
      </c>
      <c r="G31" s="11">
        <v>2008</v>
      </c>
      <c r="H31" s="11">
        <v>0</v>
      </c>
      <c r="I31" s="12">
        <f t="shared" si="0"/>
        <v>0</v>
      </c>
      <c r="J31" s="12">
        <v>2.9861111111111113E-2</v>
      </c>
      <c r="K31" s="16">
        <f t="shared" si="1"/>
        <v>2.9861111111111113E-2</v>
      </c>
      <c r="L31" s="11">
        <v>19</v>
      </c>
    </row>
    <row r="32" spans="4:12">
      <c r="D32" s="11">
        <v>20</v>
      </c>
      <c r="E32" s="10" t="s">
        <v>29</v>
      </c>
      <c r="F32" s="10" t="s">
        <v>27</v>
      </c>
      <c r="G32" s="11">
        <v>2006</v>
      </c>
      <c r="H32" s="11">
        <v>2</v>
      </c>
      <c r="I32" s="12">
        <f t="shared" si="0"/>
        <v>6.9444444444444441E-3</v>
      </c>
      <c r="J32" s="12">
        <v>2.8472222222222222E-2</v>
      </c>
      <c r="K32" s="16">
        <f t="shared" si="1"/>
        <v>3.5416666666666666E-2</v>
      </c>
      <c r="L32" s="11">
        <v>20</v>
      </c>
    </row>
    <row r="33" spans="4:12">
      <c r="D33" s="4">
        <v>21</v>
      </c>
      <c r="E33" s="5" t="s">
        <v>46</v>
      </c>
      <c r="F33" s="5" t="s">
        <v>34</v>
      </c>
      <c r="G33" s="4">
        <v>2007</v>
      </c>
      <c r="H33" s="4">
        <v>6</v>
      </c>
      <c r="I33" s="8">
        <f t="shared" si="0"/>
        <v>2.0833333333333332E-2</v>
      </c>
      <c r="J33" s="8">
        <v>3.4027777777777775E-2</v>
      </c>
      <c r="K33" s="24">
        <f t="shared" si="1"/>
        <v>5.486111111111111E-2</v>
      </c>
      <c r="L33" s="4">
        <v>21</v>
      </c>
    </row>
    <row r="35" spans="4:12" ht="15.75">
      <c r="E35" s="35" t="s">
        <v>175</v>
      </c>
      <c r="F35" s="37"/>
      <c r="G35" s="48" t="s">
        <v>176</v>
      </c>
      <c r="H35" s="48"/>
      <c r="I35" s="48"/>
      <c r="J35" s="48"/>
    </row>
    <row r="36" spans="4:12" ht="15.75">
      <c r="E36" s="35" t="s">
        <v>177</v>
      </c>
      <c r="F36" s="38"/>
      <c r="G36" s="48" t="s">
        <v>178</v>
      </c>
      <c r="H36" s="48"/>
      <c r="I36" s="48"/>
      <c r="J36" s="48"/>
    </row>
  </sheetData>
  <sortState ref="A5:I29">
    <sortCondition ref="H5:H29"/>
  </sortState>
  <mergeCells count="11">
    <mergeCell ref="F8:J8"/>
    <mergeCell ref="G35:J35"/>
    <mergeCell ref="G36:J36"/>
    <mergeCell ref="B1:P1"/>
    <mergeCell ref="B2:P2"/>
    <mergeCell ref="B3:P3"/>
    <mergeCell ref="O4:P4"/>
    <mergeCell ref="B5:Q5"/>
    <mergeCell ref="D11:D12"/>
    <mergeCell ref="E11:E12"/>
    <mergeCell ref="F11:F1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24"/>
  <sheetViews>
    <sheetView workbookViewId="0">
      <selection activeCell="B2" sqref="B2:P2"/>
    </sheetView>
  </sheetViews>
  <sheetFormatPr defaultRowHeight="15"/>
  <cols>
    <col min="1" max="1" width="5.140625" customWidth="1"/>
    <col min="2" max="2" width="23.5703125" customWidth="1"/>
    <col min="3" max="3" width="17.140625" customWidth="1"/>
    <col min="4" max="4" width="7" customWidth="1"/>
    <col min="5" max="5" width="5" customWidth="1"/>
    <col min="6" max="6" width="20.140625" customWidth="1"/>
    <col min="7" max="7" width="14.5703125" customWidth="1"/>
    <col min="8" max="8" width="11.1406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210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F8" s="61" t="s">
        <v>209</v>
      </c>
      <c r="G8" s="61"/>
      <c r="H8" s="61"/>
      <c r="I8" s="61"/>
      <c r="J8" s="61"/>
      <c r="K8" s="6"/>
    </row>
    <row r="9" spans="2:23" hidden="1">
      <c r="B9" t="s">
        <v>59</v>
      </c>
      <c r="C9" t="s">
        <v>61</v>
      </c>
      <c r="D9" t="s">
        <v>161</v>
      </c>
    </row>
    <row r="10" spans="2:23" hidden="1">
      <c r="K10" s="6">
        <v>3.472222222222222E-3</v>
      </c>
    </row>
    <row r="11" spans="2:23" ht="62.25" customHeight="1">
      <c r="E11" s="52" t="s">
        <v>0</v>
      </c>
      <c r="F11" s="52" t="s">
        <v>1</v>
      </c>
      <c r="G11" s="52" t="s">
        <v>2</v>
      </c>
      <c r="H11" s="54" t="s">
        <v>3</v>
      </c>
      <c r="I11" s="32" t="s">
        <v>10</v>
      </c>
      <c r="J11" s="32" t="s">
        <v>11</v>
      </c>
      <c r="K11" s="32" t="s">
        <v>12</v>
      </c>
      <c r="L11" s="30" t="s">
        <v>13</v>
      </c>
      <c r="M11" s="26" t="s">
        <v>14</v>
      </c>
    </row>
    <row r="12" spans="2:23" ht="3.75" customHeight="1">
      <c r="E12" s="53"/>
      <c r="F12" s="53"/>
      <c r="G12" s="53"/>
      <c r="H12" s="55"/>
      <c r="I12" s="33"/>
      <c r="J12" s="33"/>
      <c r="K12" s="33"/>
      <c r="L12" s="31"/>
      <c r="M12" s="27"/>
    </row>
    <row r="13" spans="2:23" ht="18" customHeight="1">
      <c r="E13" s="4">
        <v>1</v>
      </c>
      <c r="F13" s="10" t="s">
        <v>58</v>
      </c>
      <c r="G13" s="10" t="s">
        <v>38</v>
      </c>
      <c r="H13" s="11">
        <v>2006</v>
      </c>
      <c r="I13" s="11">
        <v>0</v>
      </c>
      <c r="J13" s="12">
        <f t="shared" ref="J13:J21" si="0">I13*$K$10</f>
        <v>0</v>
      </c>
      <c r="K13" s="20">
        <v>2.013888888888889E-2</v>
      </c>
      <c r="L13" s="13">
        <f t="shared" ref="L13:L21" si="1">J13+K13</f>
        <v>2.013888888888889E-2</v>
      </c>
      <c r="M13" s="7">
        <v>1</v>
      </c>
    </row>
    <row r="14" spans="2:23" ht="18" customHeight="1">
      <c r="E14" s="4">
        <v>2</v>
      </c>
      <c r="F14" s="10" t="s">
        <v>57</v>
      </c>
      <c r="G14" s="10" t="s">
        <v>31</v>
      </c>
      <c r="H14" s="11">
        <v>2008</v>
      </c>
      <c r="I14" s="11">
        <v>0</v>
      </c>
      <c r="J14" s="12">
        <f t="shared" si="0"/>
        <v>0</v>
      </c>
      <c r="K14" s="20">
        <v>2.2222222222222223E-2</v>
      </c>
      <c r="L14" s="13">
        <f t="shared" si="1"/>
        <v>2.2222222222222223E-2</v>
      </c>
      <c r="M14" s="7">
        <v>2</v>
      </c>
    </row>
    <row r="15" spans="2:23" ht="18" customHeight="1">
      <c r="E15" s="4">
        <v>3</v>
      </c>
      <c r="F15" s="10" t="s">
        <v>56</v>
      </c>
      <c r="G15" s="10" t="s">
        <v>27</v>
      </c>
      <c r="H15" s="11">
        <v>2006</v>
      </c>
      <c r="I15" s="11">
        <v>0</v>
      </c>
      <c r="J15" s="12">
        <f t="shared" si="0"/>
        <v>0</v>
      </c>
      <c r="K15" s="20">
        <v>2.2222222222222223E-2</v>
      </c>
      <c r="L15" s="13">
        <f t="shared" si="1"/>
        <v>2.2222222222222223E-2</v>
      </c>
      <c r="M15" s="14">
        <v>2</v>
      </c>
    </row>
    <row r="16" spans="2:23" ht="18" customHeight="1">
      <c r="E16" s="4">
        <v>4</v>
      </c>
      <c r="F16" s="10" t="s">
        <v>55</v>
      </c>
      <c r="G16" s="10" t="s">
        <v>24</v>
      </c>
      <c r="H16" s="11">
        <v>2008</v>
      </c>
      <c r="I16" s="11">
        <v>0</v>
      </c>
      <c r="J16" s="12">
        <f t="shared" si="0"/>
        <v>0</v>
      </c>
      <c r="K16" s="20">
        <v>2.2222222222222223E-2</v>
      </c>
      <c r="L16" s="13">
        <f t="shared" si="1"/>
        <v>2.2222222222222223E-2</v>
      </c>
      <c r="M16" s="14">
        <v>2</v>
      </c>
    </row>
    <row r="17" spans="5:13" ht="18" customHeight="1">
      <c r="E17" s="4">
        <v>5</v>
      </c>
      <c r="F17" s="10" t="s">
        <v>52</v>
      </c>
      <c r="G17" s="10" t="s">
        <v>53</v>
      </c>
      <c r="H17" s="11">
        <v>2006</v>
      </c>
      <c r="I17" s="11">
        <v>0</v>
      </c>
      <c r="J17" s="12">
        <f t="shared" si="0"/>
        <v>0</v>
      </c>
      <c r="K17" s="20">
        <v>2.5694444444444447E-2</v>
      </c>
      <c r="L17" s="13">
        <f t="shared" si="1"/>
        <v>2.5694444444444447E-2</v>
      </c>
      <c r="M17" s="11">
        <v>5</v>
      </c>
    </row>
    <row r="18" spans="5:13" ht="18" customHeight="1">
      <c r="E18" s="4">
        <v>6</v>
      </c>
      <c r="F18" s="10" t="s">
        <v>50</v>
      </c>
      <c r="G18" s="10" t="s">
        <v>16</v>
      </c>
      <c r="H18" s="11">
        <v>2008</v>
      </c>
      <c r="I18" s="11">
        <v>0</v>
      </c>
      <c r="J18" s="12">
        <f t="shared" si="0"/>
        <v>0</v>
      </c>
      <c r="K18" s="18">
        <v>2.9861111111111113E-2</v>
      </c>
      <c r="L18" s="13">
        <f t="shared" si="1"/>
        <v>2.9861111111111113E-2</v>
      </c>
      <c r="M18" s="3">
        <v>6</v>
      </c>
    </row>
    <row r="19" spans="5:13">
      <c r="E19" s="4">
        <v>7</v>
      </c>
      <c r="F19" s="10" t="s">
        <v>54</v>
      </c>
      <c r="G19" s="10" t="s">
        <v>24</v>
      </c>
      <c r="H19" s="11">
        <v>2007</v>
      </c>
      <c r="I19" s="11">
        <v>10</v>
      </c>
      <c r="J19" s="12">
        <f t="shared" si="0"/>
        <v>3.4722222222222224E-2</v>
      </c>
      <c r="K19" s="20">
        <v>4.027777777777778E-2</v>
      </c>
      <c r="L19" s="13">
        <f t="shared" si="1"/>
        <v>7.5000000000000011E-2</v>
      </c>
      <c r="M19" s="4">
        <v>7</v>
      </c>
    </row>
    <row r="20" spans="5:13">
      <c r="E20" s="4">
        <v>8</v>
      </c>
      <c r="F20" s="10" t="s">
        <v>167</v>
      </c>
      <c r="G20" s="10" t="s">
        <v>45</v>
      </c>
      <c r="H20" s="11">
        <v>2007</v>
      </c>
      <c r="I20" s="3">
        <v>20</v>
      </c>
      <c r="J20" s="12">
        <f t="shared" si="0"/>
        <v>6.9444444444444448E-2</v>
      </c>
      <c r="K20" s="18">
        <v>5.4166666666666669E-2</v>
      </c>
      <c r="L20" s="13">
        <f t="shared" si="1"/>
        <v>0.12361111111111112</v>
      </c>
      <c r="M20" s="25">
        <v>8</v>
      </c>
    </row>
    <row r="21" spans="5:13">
      <c r="E21" s="4">
        <v>9</v>
      </c>
      <c r="F21" s="10" t="s">
        <v>168</v>
      </c>
      <c r="G21" s="10" t="s">
        <v>45</v>
      </c>
      <c r="H21" s="11">
        <v>2007</v>
      </c>
      <c r="I21" s="3">
        <v>20</v>
      </c>
      <c r="J21" s="12">
        <f t="shared" si="0"/>
        <v>6.9444444444444448E-2</v>
      </c>
      <c r="K21" s="18">
        <v>0.14791666666666667</v>
      </c>
      <c r="L21" s="13">
        <f t="shared" si="1"/>
        <v>0.21736111111111112</v>
      </c>
      <c r="M21" s="25">
        <v>9</v>
      </c>
    </row>
    <row r="23" spans="5:13" ht="15.75">
      <c r="F23" s="35" t="s">
        <v>175</v>
      </c>
      <c r="G23" s="37"/>
      <c r="H23" s="48" t="s">
        <v>176</v>
      </c>
      <c r="I23" s="48"/>
      <c r="J23" s="48"/>
      <c r="K23" s="48"/>
    </row>
    <row r="24" spans="5:13" ht="15.75">
      <c r="F24" s="35" t="s">
        <v>177</v>
      </c>
      <c r="G24" s="38"/>
      <c r="H24" s="48" t="s">
        <v>178</v>
      </c>
      <c r="I24" s="48"/>
      <c r="J24" s="48"/>
      <c r="K24" s="48"/>
    </row>
  </sheetData>
  <sortState ref="A5:I13">
    <sortCondition ref="H5:H13"/>
  </sortState>
  <mergeCells count="12">
    <mergeCell ref="F8:J8"/>
    <mergeCell ref="H23:K23"/>
    <mergeCell ref="H24:K24"/>
    <mergeCell ref="B1:P1"/>
    <mergeCell ref="B2:P2"/>
    <mergeCell ref="B3:P3"/>
    <mergeCell ref="O4:P4"/>
    <mergeCell ref="B5:Q5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35"/>
  <sheetViews>
    <sheetView workbookViewId="0">
      <selection activeCell="M28" sqref="M28"/>
    </sheetView>
  </sheetViews>
  <sheetFormatPr defaultRowHeight="15"/>
  <cols>
    <col min="2" max="2" width="5.42578125" customWidth="1"/>
    <col min="3" max="3" width="23.140625" customWidth="1"/>
    <col min="4" max="4" width="9" customWidth="1"/>
    <col min="5" max="5" width="22.42578125" customWidth="1"/>
    <col min="6" max="6" width="18.28515625" customWidth="1"/>
    <col min="7" max="7" width="13.5703125" customWidth="1"/>
    <col min="9" max="9" width="10.57031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15.75">
      <c r="B5" s="47" t="s">
        <v>192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t="15.75">
      <c r="B6" s="47" t="s">
        <v>60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35"/>
      <c r="S6" s="35"/>
      <c r="T6" s="35"/>
      <c r="U6" s="35"/>
      <c r="V6" s="35"/>
      <c r="W6" s="35"/>
    </row>
    <row r="7" spans="2:23" ht="21" hidden="1" customHeight="1">
      <c r="C7" t="s">
        <v>62</v>
      </c>
      <c r="D7" t="s">
        <v>63</v>
      </c>
      <c r="E7" t="s">
        <v>161</v>
      </c>
    </row>
    <row r="8" spans="2:23" hidden="1">
      <c r="L8" s="6">
        <v>3.472222222222222E-3</v>
      </c>
    </row>
    <row r="9" spans="2:23" ht="60" customHeight="1">
      <c r="D9" s="52" t="s">
        <v>0</v>
      </c>
      <c r="E9" s="52" t="s">
        <v>1</v>
      </c>
      <c r="F9" s="26" t="s">
        <v>2</v>
      </c>
      <c r="G9" s="28" t="s">
        <v>3</v>
      </c>
      <c r="H9" s="32" t="s">
        <v>10</v>
      </c>
      <c r="I9" s="32" t="s">
        <v>11</v>
      </c>
      <c r="J9" s="32" t="s">
        <v>12</v>
      </c>
      <c r="K9" s="30" t="s">
        <v>13</v>
      </c>
      <c r="L9" s="26" t="s">
        <v>14</v>
      </c>
    </row>
    <row r="10" spans="2:23" ht="0.75" customHeight="1">
      <c r="D10" s="53"/>
      <c r="E10" s="53"/>
      <c r="F10" s="27"/>
      <c r="G10" s="29"/>
      <c r="H10" s="33"/>
      <c r="I10" s="33"/>
      <c r="J10" s="33"/>
      <c r="K10" s="31"/>
      <c r="L10" s="27"/>
    </row>
    <row r="11" spans="2:23" ht="18" customHeight="1">
      <c r="D11" s="11">
        <v>1</v>
      </c>
      <c r="E11" s="10" t="s">
        <v>66</v>
      </c>
      <c r="F11" s="10" t="s">
        <v>67</v>
      </c>
      <c r="G11" s="11">
        <v>2004</v>
      </c>
      <c r="H11" s="11">
        <v>0</v>
      </c>
      <c r="I11" s="12">
        <f t="shared" ref="I11" si="0">H11*$L$8</f>
        <v>0</v>
      </c>
      <c r="J11" s="12">
        <v>1.5972222222222224E-2</v>
      </c>
      <c r="K11" s="16">
        <f t="shared" ref="K11" si="1">I11+J11</f>
        <v>1.5972222222222224E-2</v>
      </c>
      <c r="L11" s="14">
        <v>1</v>
      </c>
    </row>
    <row r="12" spans="2:23" ht="18" customHeight="1">
      <c r="D12" s="11">
        <v>2</v>
      </c>
      <c r="E12" s="10" t="s">
        <v>72</v>
      </c>
      <c r="F12" s="10" t="s">
        <v>31</v>
      </c>
      <c r="G12" s="11">
        <v>2004</v>
      </c>
      <c r="H12" s="11">
        <v>0</v>
      </c>
      <c r="I12" s="12">
        <f t="shared" ref="I12:I32" si="2">H12*$L$8</f>
        <v>0</v>
      </c>
      <c r="J12" s="12">
        <v>1.5972222222222224E-2</v>
      </c>
      <c r="K12" s="16">
        <f t="shared" ref="K12:K32" si="3">I12+J12</f>
        <v>1.5972222222222224E-2</v>
      </c>
      <c r="L12" s="14">
        <v>1</v>
      </c>
    </row>
    <row r="13" spans="2:23" ht="18" customHeight="1">
      <c r="D13" s="11">
        <v>3</v>
      </c>
      <c r="E13" s="10" t="s">
        <v>88</v>
      </c>
      <c r="F13" s="10" t="s">
        <v>34</v>
      </c>
      <c r="G13" s="11">
        <v>2005</v>
      </c>
      <c r="H13" s="11">
        <v>0</v>
      </c>
      <c r="I13" s="12">
        <f t="shared" si="2"/>
        <v>0</v>
      </c>
      <c r="J13" s="42">
        <v>1.6666666666666666E-2</v>
      </c>
      <c r="K13" s="16">
        <f t="shared" si="3"/>
        <v>1.6666666666666666E-2</v>
      </c>
      <c r="L13" s="14">
        <v>3</v>
      </c>
    </row>
    <row r="14" spans="2:23" ht="18" customHeight="1">
      <c r="D14" s="11">
        <v>4</v>
      </c>
      <c r="E14" s="10" t="s">
        <v>73</v>
      </c>
      <c r="F14" s="10" t="s">
        <v>31</v>
      </c>
      <c r="G14" s="11">
        <v>2004</v>
      </c>
      <c r="H14" s="11">
        <v>0</v>
      </c>
      <c r="I14" s="12">
        <f t="shared" si="2"/>
        <v>0</v>
      </c>
      <c r="J14" s="42">
        <v>1.7361111111111112E-2</v>
      </c>
      <c r="K14" s="16">
        <f t="shared" si="3"/>
        <v>1.7361111111111112E-2</v>
      </c>
      <c r="L14" s="11">
        <v>4</v>
      </c>
    </row>
    <row r="15" spans="2:23" ht="18" customHeight="1">
      <c r="D15" s="11">
        <v>5</v>
      </c>
      <c r="E15" s="10" t="s">
        <v>75</v>
      </c>
      <c r="F15" s="10" t="s">
        <v>31</v>
      </c>
      <c r="G15" s="11">
        <v>2005</v>
      </c>
      <c r="H15" s="11">
        <v>0</v>
      </c>
      <c r="I15" s="12">
        <f t="shared" si="2"/>
        <v>0</v>
      </c>
      <c r="J15" s="42">
        <v>1.7361111111111112E-2</v>
      </c>
      <c r="K15" s="16">
        <f t="shared" si="3"/>
        <v>1.7361111111111112E-2</v>
      </c>
      <c r="L15" s="11">
        <v>4</v>
      </c>
    </row>
    <row r="16" spans="2:23" ht="18" customHeight="1">
      <c r="D16" s="11">
        <v>6</v>
      </c>
      <c r="E16" s="10" t="s">
        <v>76</v>
      </c>
      <c r="F16" s="10" t="s">
        <v>22</v>
      </c>
      <c r="G16" s="11">
        <v>2004</v>
      </c>
      <c r="H16" s="11">
        <v>0</v>
      </c>
      <c r="I16" s="12">
        <f t="shared" si="2"/>
        <v>0</v>
      </c>
      <c r="J16" s="42">
        <v>1.7361111111111112E-2</v>
      </c>
      <c r="K16" s="16">
        <f t="shared" si="3"/>
        <v>1.7361111111111112E-2</v>
      </c>
      <c r="L16" s="11">
        <v>4</v>
      </c>
    </row>
    <row r="17" spans="4:12" ht="18" customHeight="1">
      <c r="D17" s="11">
        <v>7</v>
      </c>
      <c r="E17" s="10" t="s">
        <v>77</v>
      </c>
      <c r="F17" s="10" t="s">
        <v>22</v>
      </c>
      <c r="G17" s="11">
        <v>2005</v>
      </c>
      <c r="H17" s="11">
        <v>0</v>
      </c>
      <c r="I17" s="12">
        <f t="shared" si="2"/>
        <v>0</v>
      </c>
      <c r="J17" s="42">
        <v>1.8055555555555557E-2</v>
      </c>
      <c r="K17" s="16">
        <f t="shared" si="3"/>
        <v>1.8055555555555557E-2</v>
      </c>
      <c r="L17" s="11">
        <v>7</v>
      </c>
    </row>
    <row r="18" spans="4:12" ht="18" customHeight="1">
      <c r="D18" s="11">
        <v>8</v>
      </c>
      <c r="E18" s="10" t="s">
        <v>170</v>
      </c>
      <c r="F18" s="10" t="s">
        <v>171</v>
      </c>
      <c r="G18" s="11">
        <v>2005</v>
      </c>
      <c r="H18" s="11">
        <v>0</v>
      </c>
      <c r="I18" s="12">
        <f t="shared" si="2"/>
        <v>0</v>
      </c>
      <c r="J18" s="43">
        <v>1.8055555555555557E-2</v>
      </c>
      <c r="K18" s="16">
        <f t="shared" si="3"/>
        <v>1.8055555555555557E-2</v>
      </c>
      <c r="L18" s="44">
        <v>7</v>
      </c>
    </row>
    <row r="19" spans="4:12" ht="18" customHeight="1">
      <c r="D19" s="11">
        <v>9</v>
      </c>
      <c r="E19" s="10" t="s">
        <v>68</v>
      </c>
      <c r="F19" s="10" t="s">
        <v>67</v>
      </c>
      <c r="G19" s="11">
        <v>2005</v>
      </c>
      <c r="H19" s="11">
        <v>0</v>
      </c>
      <c r="I19" s="12">
        <f t="shared" si="2"/>
        <v>0</v>
      </c>
      <c r="J19" s="12">
        <v>1.9444444444444445E-2</v>
      </c>
      <c r="K19" s="16">
        <f t="shared" si="3"/>
        <v>1.9444444444444445E-2</v>
      </c>
      <c r="L19" s="11">
        <v>9</v>
      </c>
    </row>
    <row r="20" spans="4:12" ht="18" customHeight="1">
      <c r="D20" s="11">
        <v>10</v>
      </c>
      <c r="E20" s="10" t="s">
        <v>110</v>
      </c>
      <c r="F20" s="10" t="s">
        <v>22</v>
      </c>
      <c r="G20" s="11">
        <v>2004</v>
      </c>
      <c r="H20" s="11">
        <v>0</v>
      </c>
      <c r="I20" s="12">
        <f t="shared" si="2"/>
        <v>0</v>
      </c>
      <c r="J20" s="42">
        <v>1.9444444444444445E-2</v>
      </c>
      <c r="K20" s="16">
        <f t="shared" si="3"/>
        <v>1.9444444444444445E-2</v>
      </c>
      <c r="L20" s="11">
        <v>9</v>
      </c>
    </row>
    <row r="21" spans="4:12" ht="18" customHeight="1">
      <c r="D21" s="11">
        <v>11</v>
      </c>
      <c r="E21" s="10" t="s">
        <v>112</v>
      </c>
      <c r="F21" s="10" t="s">
        <v>31</v>
      </c>
      <c r="G21" s="11">
        <v>2004</v>
      </c>
      <c r="H21" s="11">
        <v>0</v>
      </c>
      <c r="I21" s="12">
        <f t="shared" si="2"/>
        <v>0</v>
      </c>
      <c r="J21" s="12">
        <v>1.9444444444444445E-2</v>
      </c>
      <c r="K21" s="16">
        <f t="shared" si="3"/>
        <v>1.9444444444444445E-2</v>
      </c>
      <c r="L21" s="11">
        <v>9</v>
      </c>
    </row>
    <row r="22" spans="4:12" ht="18" customHeight="1">
      <c r="D22" s="11">
        <v>12</v>
      </c>
      <c r="E22" s="10" t="s">
        <v>80</v>
      </c>
      <c r="F22" s="10" t="s">
        <v>81</v>
      </c>
      <c r="G22" s="11">
        <v>2005</v>
      </c>
      <c r="H22" s="11">
        <v>0</v>
      </c>
      <c r="I22" s="12">
        <f t="shared" si="2"/>
        <v>0</v>
      </c>
      <c r="J22" s="42">
        <v>2.013888888888889E-2</v>
      </c>
      <c r="K22" s="16">
        <f t="shared" si="3"/>
        <v>2.013888888888889E-2</v>
      </c>
      <c r="L22" s="11">
        <v>12</v>
      </c>
    </row>
    <row r="23" spans="4:12" ht="18" customHeight="1">
      <c r="D23" s="11">
        <v>13</v>
      </c>
      <c r="E23" s="10" t="s">
        <v>109</v>
      </c>
      <c r="F23" s="10" t="s">
        <v>53</v>
      </c>
      <c r="G23" s="11">
        <v>2004</v>
      </c>
      <c r="H23" s="11">
        <v>0</v>
      </c>
      <c r="I23" s="12">
        <f t="shared" si="2"/>
        <v>0</v>
      </c>
      <c r="J23" s="42">
        <v>2.0833333333333332E-2</v>
      </c>
      <c r="K23" s="16">
        <f t="shared" si="3"/>
        <v>2.0833333333333332E-2</v>
      </c>
      <c r="L23" s="11">
        <v>13</v>
      </c>
    </row>
    <row r="24" spans="4:12" ht="18" customHeight="1">
      <c r="D24" s="11">
        <v>14</v>
      </c>
      <c r="E24" s="10" t="s">
        <v>84</v>
      </c>
      <c r="F24" s="10" t="s">
        <v>85</v>
      </c>
      <c r="G24" s="11">
        <v>2004</v>
      </c>
      <c r="H24" s="11">
        <v>0</v>
      </c>
      <c r="I24" s="12">
        <f t="shared" si="2"/>
        <v>0</v>
      </c>
      <c r="J24" s="42">
        <v>2.0833333333333332E-2</v>
      </c>
      <c r="K24" s="16">
        <f t="shared" si="3"/>
        <v>2.0833333333333332E-2</v>
      </c>
      <c r="L24" s="11">
        <v>14</v>
      </c>
    </row>
    <row r="25" spans="4:12" ht="18" customHeight="1">
      <c r="D25" s="11">
        <v>15</v>
      </c>
      <c r="E25" s="10" t="s">
        <v>71</v>
      </c>
      <c r="F25" s="10" t="s">
        <v>31</v>
      </c>
      <c r="G25" s="11">
        <v>2004</v>
      </c>
      <c r="H25" s="11">
        <v>0</v>
      </c>
      <c r="I25" s="12">
        <f t="shared" si="2"/>
        <v>0</v>
      </c>
      <c r="J25" s="12">
        <v>2.0833333333333332E-2</v>
      </c>
      <c r="K25" s="16">
        <f t="shared" si="3"/>
        <v>2.0833333333333332E-2</v>
      </c>
      <c r="L25" s="11">
        <v>14</v>
      </c>
    </row>
    <row r="26" spans="4:12" ht="18" customHeight="1">
      <c r="D26" s="11">
        <v>16</v>
      </c>
      <c r="E26" s="10" t="s">
        <v>74</v>
      </c>
      <c r="F26" s="10" t="s">
        <v>31</v>
      </c>
      <c r="G26" s="11">
        <v>2005</v>
      </c>
      <c r="H26" s="11">
        <v>0</v>
      </c>
      <c r="I26" s="12">
        <f t="shared" si="2"/>
        <v>0</v>
      </c>
      <c r="J26" s="42">
        <v>2.0833333333333332E-2</v>
      </c>
      <c r="K26" s="16">
        <f t="shared" si="3"/>
        <v>2.0833333333333332E-2</v>
      </c>
      <c r="L26" s="11">
        <v>14</v>
      </c>
    </row>
    <row r="27" spans="4:12" ht="18" customHeight="1">
      <c r="D27" s="11">
        <v>17</v>
      </c>
      <c r="E27" s="10" t="s">
        <v>69</v>
      </c>
      <c r="F27" s="10" t="s">
        <v>16</v>
      </c>
      <c r="G27" s="11">
        <v>2004</v>
      </c>
      <c r="H27" s="11">
        <v>0</v>
      </c>
      <c r="I27" s="12">
        <f t="shared" si="2"/>
        <v>0</v>
      </c>
      <c r="J27" s="12">
        <v>2.2222222222222223E-2</v>
      </c>
      <c r="K27" s="16">
        <f t="shared" si="3"/>
        <v>2.2222222222222223E-2</v>
      </c>
      <c r="L27" s="11">
        <v>17</v>
      </c>
    </row>
    <row r="28" spans="4:12" ht="18" customHeight="1">
      <c r="D28" s="11">
        <v>18</v>
      </c>
      <c r="E28" s="10" t="s">
        <v>86</v>
      </c>
      <c r="F28" s="10" t="s">
        <v>85</v>
      </c>
      <c r="G28" s="11">
        <v>2004</v>
      </c>
      <c r="H28" s="11">
        <v>2</v>
      </c>
      <c r="I28" s="12">
        <f t="shared" si="2"/>
        <v>6.9444444444444441E-3</v>
      </c>
      <c r="J28" s="42">
        <v>2.013888888888889E-2</v>
      </c>
      <c r="K28" s="16">
        <f t="shared" si="3"/>
        <v>2.7083333333333334E-2</v>
      </c>
      <c r="L28" s="11">
        <v>18</v>
      </c>
    </row>
    <row r="29" spans="4:12" ht="18" customHeight="1">
      <c r="D29" s="11">
        <v>19</v>
      </c>
      <c r="E29" s="10" t="s">
        <v>70</v>
      </c>
      <c r="F29" s="10" t="s">
        <v>27</v>
      </c>
      <c r="G29" s="11">
        <v>2005</v>
      </c>
      <c r="H29" s="11">
        <v>2</v>
      </c>
      <c r="I29" s="12">
        <f t="shared" si="2"/>
        <v>6.9444444444444441E-3</v>
      </c>
      <c r="J29" s="12">
        <v>2.2222222222222223E-2</v>
      </c>
      <c r="K29" s="16">
        <f t="shared" si="3"/>
        <v>2.9166666666666667E-2</v>
      </c>
      <c r="L29" s="11">
        <v>19</v>
      </c>
    </row>
    <row r="30" spans="4:12" ht="18" customHeight="1">
      <c r="D30" s="11">
        <v>20</v>
      </c>
      <c r="E30" s="10" t="s">
        <v>87</v>
      </c>
      <c r="F30" s="10" t="s">
        <v>45</v>
      </c>
      <c r="G30" s="11">
        <v>2004</v>
      </c>
      <c r="H30" s="11">
        <v>3</v>
      </c>
      <c r="I30" s="12">
        <f t="shared" si="2"/>
        <v>1.0416666666666666E-2</v>
      </c>
      <c r="J30" s="42">
        <v>2.0833333333333332E-2</v>
      </c>
      <c r="K30" s="16">
        <f t="shared" si="3"/>
        <v>3.125E-2</v>
      </c>
      <c r="L30" s="11">
        <v>20</v>
      </c>
    </row>
    <row r="31" spans="4:12">
      <c r="D31" s="11">
        <v>21</v>
      </c>
      <c r="E31" s="10" t="s">
        <v>64</v>
      </c>
      <c r="F31" s="10" t="s">
        <v>140</v>
      </c>
      <c r="G31" s="11">
        <v>2005</v>
      </c>
      <c r="H31" s="11">
        <v>2</v>
      </c>
      <c r="I31" s="12">
        <f t="shared" si="2"/>
        <v>6.9444444444444441E-3</v>
      </c>
      <c r="J31" s="42">
        <v>2.4999999999999998E-2</v>
      </c>
      <c r="K31" s="16">
        <f t="shared" si="3"/>
        <v>3.1944444444444442E-2</v>
      </c>
      <c r="L31" s="41">
        <v>21</v>
      </c>
    </row>
    <row r="32" spans="4:12">
      <c r="D32" s="11">
        <v>22</v>
      </c>
      <c r="E32" s="10" t="s">
        <v>89</v>
      </c>
      <c r="F32" s="10" t="s">
        <v>34</v>
      </c>
      <c r="G32" s="11">
        <v>2005</v>
      </c>
      <c r="H32" s="11">
        <v>5</v>
      </c>
      <c r="I32" s="12">
        <f t="shared" si="2"/>
        <v>1.7361111111111112E-2</v>
      </c>
      <c r="J32" s="42">
        <v>2.2916666666666669E-2</v>
      </c>
      <c r="K32" s="16">
        <f t="shared" si="3"/>
        <v>4.027777777777778E-2</v>
      </c>
      <c r="L32" s="11">
        <v>22</v>
      </c>
    </row>
    <row r="34" spans="5:10" ht="15.75">
      <c r="E34" s="35" t="s">
        <v>175</v>
      </c>
      <c r="F34" s="37"/>
      <c r="G34" s="48" t="s">
        <v>176</v>
      </c>
      <c r="H34" s="48"/>
      <c r="I34" s="48"/>
      <c r="J34" s="48"/>
    </row>
    <row r="35" spans="5:10" ht="15.75">
      <c r="E35" s="35" t="s">
        <v>177</v>
      </c>
      <c r="F35" s="38"/>
      <c r="G35" s="48" t="s">
        <v>178</v>
      </c>
      <c r="H35" s="48"/>
      <c r="I35" s="48"/>
      <c r="J35" s="48"/>
    </row>
  </sheetData>
  <sortState ref="B6:J26">
    <sortCondition ref="I6:I26"/>
  </sortState>
  <mergeCells count="10">
    <mergeCell ref="B6:Q6"/>
    <mergeCell ref="G34:J34"/>
    <mergeCell ref="G35:J35"/>
    <mergeCell ref="B1:P1"/>
    <mergeCell ref="B2:P2"/>
    <mergeCell ref="B3:P3"/>
    <mergeCell ref="O4:P4"/>
    <mergeCell ref="B5:Q5"/>
    <mergeCell ref="D9:D10"/>
    <mergeCell ref="E9:E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38"/>
  <sheetViews>
    <sheetView workbookViewId="0">
      <selection activeCell="B2" sqref="B2:P2"/>
    </sheetView>
  </sheetViews>
  <sheetFormatPr defaultRowHeight="15"/>
  <cols>
    <col min="1" max="1" width="7.140625" customWidth="1"/>
    <col min="2" max="2" width="22" customWidth="1"/>
    <col min="3" max="3" width="12.5703125" customWidth="1"/>
    <col min="4" max="4" width="4.28515625" customWidth="1"/>
    <col min="5" max="5" width="21.42578125" customWidth="1"/>
    <col min="6" max="6" width="16.425781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15.75">
      <c r="B5" s="47" t="s">
        <v>192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t="15.75">
      <c r="B6" s="47" t="s">
        <v>181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35"/>
      <c r="S6" s="35"/>
      <c r="T6" s="35"/>
      <c r="U6" s="35"/>
      <c r="V6" s="35"/>
      <c r="W6" s="35"/>
    </row>
    <row r="7" spans="2:23" ht="15.75" hidden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4"/>
      <c r="R7" s="35"/>
      <c r="S7" s="35"/>
      <c r="T7" s="35"/>
      <c r="U7" s="35"/>
      <c r="V7" s="35"/>
      <c r="W7" s="35"/>
    </row>
    <row r="8" spans="2:23" ht="15.75" hidden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4"/>
      <c r="R8" s="35"/>
      <c r="S8" s="35"/>
      <c r="T8" s="35"/>
      <c r="U8" s="35"/>
      <c r="V8" s="35"/>
      <c r="W8" s="35"/>
    </row>
    <row r="9" spans="2:23" ht="15.75" hidden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34"/>
      <c r="R9" s="35"/>
      <c r="S9" s="35"/>
      <c r="T9" s="35"/>
      <c r="U9" s="35"/>
      <c r="V9" s="35"/>
      <c r="W9" s="35"/>
    </row>
    <row r="10" spans="2:23" ht="15.75" hidden="1">
      <c r="B10" s="35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0"/>
      <c r="P10" s="60"/>
      <c r="Q10" s="34"/>
      <c r="R10" s="35"/>
      <c r="S10" s="35"/>
      <c r="T10" s="35"/>
      <c r="U10" s="35"/>
      <c r="V10" s="35"/>
      <c r="W10" s="35"/>
    </row>
    <row r="11" spans="2:23" ht="15.75" hidden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6"/>
      <c r="S11" s="35"/>
      <c r="T11" s="35"/>
      <c r="U11" s="35"/>
      <c r="V11" s="35"/>
      <c r="W11" s="35"/>
    </row>
    <row r="12" spans="2:23" ht="15.75" hidden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5"/>
      <c r="S12" s="35"/>
      <c r="T12" s="35"/>
      <c r="U12" s="35"/>
      <c r="V12" s="35"/>
      <c r="W12" s="35"/>
    </row>
    <row r="13" spans="2:23" hidden="1">
      <c r="B13" t="s">
        <v>62</v>
      </c>
      <c r="C13" t="s">
        <v>61</v>
      </c>
      <c r="D13" t="s">
        <v>161</v>
      </c>
    </row>
    <row r="14" spans="2:23" hidden="1">
      <c r="K14" s="6">
        <v>3.472222222222222E-3</v>
      </c>
    </row>
    <row r="15" spans="2:23" ht="63" customHeight="1">
      <c r="D15" s="52" t="s">
        <v>0</v>
      </c>
      <c r="E15" s="52" t="s">
        <v>1</v>
      </c>
      <c r="F15" s="52" t="s">
        <v>2</v>
      </c>
      <c r="G15" s="28" t="s">
        <v>3</v>
      </c>
      <c r="H15" s="32" t="s">
        <v>10</v>
      </c>
      <c r="I15" s="32" t="s">
        <v>11</v>
      </c>
      <c r="J15" s="32" t="s">
        <v>12</v>
      </c>
      <c r="K15" s="30" t="s">
        <v>13</v>
      </c>
      <c r="L15" s="26" t="s">
        <v>14</v>
      </c>
    </row>
    <row r="16" spans="2:23" ht="9.75" customHeight="1">
      <c r="D16" s="53"/>
      <c r="E16" s="53"/>
      <c r="F16" s="53"/>
      <c r="G16" s="29"/>
      <c r="H16" s="33"/>
      <c r="I16" s="33"/>
      <c r="J16" s="33"/>
      <c r="K16" s="31"/>
      <c r="L16" s="27"/>
    </row>
    <row r="17" spans="4:12" ht="18" customHeight="1">
      <c r="D17" s="4">
        <v>1</v>
      </c>
      <c r="E17" s="10" t="s">
        <v>103</v>
      </c>
      <c r="F17" s="10" t="s">
        <v>53</v>
      </c>
      <c r="G17" s="11">
        <v>2004</v>
      </c>
      <c r="H17" s="22">
        <v>0</v>
      </c>
      <c r="I17" s="12">
        <f t="shared" ref="I17" si="0">H17*$K$14</f>
        <v>0</v>
      </c>
      <c r="J17" s="18">
        <v>1.7361111111111112E-2</v>
      </c>
      <c r="K17" s="16">
        <f t="shared" ref="K17" si="1">I17+J17</f>
        <v>1.7361111111111112E-2</v>
      </c>
      <c r="L17" s="14">
        <v>1</v>
      </c>
    </row>
    <row r="18" spans="4:12" ht="18" customHeight="1">
      <c r="D18" s="4">
        <v>2</v>
      </c>
      <c r="E18" s="10" t="s">
        <v>108</v>
      </c>
      <c r="F18" s="10" t="s">
        <v>53</v>
      </c>
      <c r="G18" s="11">
        <v>2005</v>
      </c>
      <c r="H18" s="22">
        <v>0</v>
      </c>
      <c r="I18" s="12">
        <f t="shared" ref="I18:I35" si="2">H18*$K$14</f>
        <v>0</v>
      </c>
      <c r="J18" s="18">
        <v>1.9444444444444445E-2</v>
      </c>
      <c r="K18" s="16">
        <f t="shared" ref="K18:K35" si="3">I18+J18</f>
        <v>1.9444444444444445E-2</v>
      </c>
      <c r="L18" s="7">
        <v>2</v>
      </c>
    </row>
    <row r="19" spans="4:12" ht="18" customHeight="1">
      <c r="D19" s="4">
        <v>3</v>
      </c>
      <c r="E19" s="10" t="s">
        <v>96</v>
      </c>
      <c r="F19" s="10" t="s">
        <v>97</v>
      </c>
      <c r="G19" s="11">
        <v>2004</v>
      </c>
      <c r="H19" s="22">
        <v>0</v>
      </c>
      <c r="I19" s="12">
        <f t="shared" si="2"/>
        <v>0</v>
      </c>
      <c r="J19" s="20">
        <v>1.9444444444444445E-2</v>
      </c>
      <c r="K19" s="16">
        <f t="shared" si="3"/>
        <v>1.9444444444444445E-2</v>
      </c>
      <c r="L19" s="14">
        <v>3</v>
      </c>
    </row>
    <row r="20" spans="4:12" ht="18" customHeight="1">
      <c r="D20" s="4">
        <v>4</v>
      </c>
      <c r="E20" s="10" t="s">
        <v>164</v>
      </c>
      <c r="F20" s="10" t="s">
        <v>22</v>
      </c>
      <c r="G20" s="11">
        <v>2004</v>
      </c>
      <c r="H20" s="21">
        <v>0</v>
      </c>
      <c r="I20" s="12">
        <f t="shared" si="2"/>
        <v>0</v>
      </c>
      <c r="J20" s="18">
        <v>1.9444444444444445E-2</v>
      </c>
      <c r="K20" s="16">
        <f t="shared" si="3"/>
        <v>1.9444444444444445E-2</v>
      </c>
      <c r="L20" s="7">
        <v>3</v>
      </c>
    </row>
    <row r="21" spans="4:12" ht="18" customHeight="1">
      <c r="D21" s="4">
        <v>5</v>
      </c>
      <c r="E21" s="10" t="s">
        <v>107</v>
      </c>
      <c r="F21" s="10" t="s">
        <v>27</v>
      </c>
      <c r="G21" s="11">
        <v>2004</v>
      </c>
      <c r="H21" s="22">
        <v>0</v>
      </c>
      <c r="I21" s="12">
        <f t="shared" si="2"/>
        <v>0</v>
      </c>
      <c r="J21" s="18">
        <v>2.1527777777777781E-2</v>
      </c>
      <c r="K21" s="16">
        <f t="shared" si="3"/>
        <v>2.1527777777777781E-2</v>
      </c>
      <c r="L21" s="11">
        <v>5</v>
      </c>
    </row>
    <row r="22" spans="4:12" ht="18" customHeight="1">
      <c r="D22" s="4">
        <v>6</v>
      </c>
      <c r="E22" s="10" t="s">
        <v>98</v>
      </c>
      <c r="F22" s="10" t="s">
        <v>22</v>
      </c>
      <c r="G22" s="11">
        <v>2005</v>
      </c>
      <c r="H22" s="22">
        <v>0</v>
      </c>
      <c r="I22" s="12">
        <f t="shared" si="2"/>
        <v>0</v>
      </c>
      <c r="J22" s="18">
        <v>2.2222222222222223E-2</v>
      </c>
      <c r="K22" s="16">
        <f t="shared" si="3"/>
        <v>2.2222222222222223E-2</v>
      </c>
      <c r="L22" s="4">
        <v>6</v>
      </c>
    </row>
    <row r="23" spans="4:12" ht="18" customHeight="1">
      <c r="D23" s="4">
        <v>7</v>
      </c>
      <c r="E23" s="10" t="s">
        <v>111</v>
      </c>
      <c r="F23" s="10" t="s">
        <v>45</v>
      </c>
      <c r="G23" s="11">
        <v>2004</v>
      </c>
      <c r="H23" s="22">
        <v>0</v>
      </c>
      <c r="I23" s="12">
        <f t="shared" si="2"/>
        <v>0</v>
      </c>
      <c r="J23" s="18">
        <v>2.2916666666666669E-2</v>
      </c>
      <c r="K23" s="16">
        <f t="shared" si="3"/>
        <v>2.2916666666666669E-2</v>
      </c>
      <c r="L23" s="11">
        <v>7</v>
      </c>
    </row>
    <row r="24" spans="4:12" ht="18" customHeight="1">
      <c r="D24" s="4">
        <v>8</v>
      </c>
      <c r="E24" s="10" t="s">
        <v>106</v>
      </c>
      <c r="F24" s="10" t="s">
        <v>34</v>
      </c>
      <c r="G24" s="11">
        <v>2005</v>
      </c>
      <c r="H24" s="22">
        <v>0</v>
      </c>
      <c r="I24" s="12">
        <f t="shared" si="2"/>
        <v>0</v>
      </c>
      <c r="J24" s="18">
        <v>2.2916666666666669E-2</v>
      </c>
      <c r="K24" s="16">
        <f t="shared" si="3"/>
        <v>2.2916666666666669E-2</v>
      </c>
      <c r="L24" s="4">
        <v>7</v>
      </c>
    </row>
    <row r="25" spans="4:12" ht="18" customHeight="1">
      <c r="D25" s="4">
        <v>9</v>
      </c>
      <c r="E25" s="10" t="s">
        <v>104</v>
      </c>
      <c r="F25" s="10" t="s">
        <v>34</v>
      </c>
      <c r="G25" s="11">
        <v>2004</v>
      </c>
      <c r="H25" s="22">
        <v>0</v>
      </c>
      <c r="I25" s="12">
        <f t="shared" si="2"/>
        <v>0</v>
      </c>
      <c r="J25" s="20">
        <v>2.4305555555555556E-2</v>
      </c>
      <c r="K25" s="16">
        <f t="shared" si="3"/>
        <v>2.4305555555555556E-2</v>
      </c>
      <c r="L25" s="11">
        <v>9</v>
      </c>
    </row>
    <row r="26" spans="4:12" ht="18" customHeight="1">
      <c r="D26" s="4">
        <v>10</v>
      </c>
      <c r="E26" s="10" t="s">
        <v>92</v>
      </c>
      <c r="F26" s="10" t="s">
        <v>16</v>
      </c>
      <c r="G26" s="11">
        <v>2004</v>
      </c>
      <c r="H26" s="22">
        <v>0</v>
      </c>
      <c r="I26" s="12">
        <f t="shared" si="2"/>
        <v>0</v>
      </c>
      <c r="J26" s="20">
        <v>2.4999999999999998E-2</v>
      </c>
      <c r="K26" s="16">
        <f t="shared" si="3"/>
        <v>2.4999999999999998E-2</v>
      </c>
      <c r="L26" s="4">
        <v>10</v>
      </c>
    </row>
    <row r="27" spans="4:12" ht="18" customHeight="1">
      <c r="D27" s="4">
        <v>11</v>
      </c>
      <c r="E27" s="10" t="s">
        <v>163</v>
      </c>
      <c r="F27" s="10" t="s">
        <v>22</v>
      </c>
      <c r="G27" s="11">
        <v>2006</v>
      </c>
      <c r="H27" s="21">
        <v>0</v>
      </c>
      <c r="I27" s="12">
        <f t="shared" si="2"/>
        <v>0</v>
      </c>
      <c r="J27" s="18">
        <v>2.4999999999999998E-2</v>
      </c>
      <c r="K27" s="16">
        <f t="shared" si="3"/>
        <v>2.4999999999999998E-2</v>
      </c>
      <c r="L27" s="11">
        <v>10</v>
      </c>
    </row>
    <row r="28" spans="4:12" ht="18" customHeight="1">
      <c r="D28" s="4">
        <v>12</v>
      </c>
      <c r="E28" s="10" t="s">
        <v>105</v>
      </c>
      <c r="F28" s="10" t="s">
        <v>34</v>
      </c>
      <c r="G28" s="11">
        <v>2005</v>
      </c>
      <c r="H28" s="22">
        <v>0</v>
      </c>
      <c r="I28" s="12">
        <f t="shared" si="2"/>
        <v>0</v>
      </c>
      <c r="J28" s="18">
        <v>2.6388888888888889E-2</v>
      </c>
      <c r="K28" s="16">
        <f t="shared" si="3"/>
        <v>2.6388888888888889E-2</v>
      </c>
      <c r="L28" s="4">
        <v>12</v>
      </c>
    </row>
    <row r="29" spans="4:12" ht="18" customHeight="1">
      <c r="D29" s="4">
        <v>13</v>
      </c>
      <c r="E29" s="10" t="s">
        <v>93</v>
      </c>
      <c r="F29" s="10" t="s">
        <v>27</v>
      </c>
      <c r="G29" s="11">
        <v>2004</v>
      </c>
      <c r="H29" s="22">
        <v>0</v>
      </c>
      <c r="I29" s="12">
        <f t="shared" si="2"/>
        <v>0</v>
      </c>
      <c r="J29" s="18">
        <v>2.6388888888888889E-2</v>
      </c>
      <c r="K29" s="16">
        <f t="shared" si="3"/>
        <v>2.6388888888888889E-2</v>
      </c>
      <c r="L29" s="11">
        <v>12</v>
      </c>
    </row>
    <row r="30" spans="4:12" ht="18" customHeight="1">
      <c r="D30" s="4">
        <v>14</v>
      </c>
      <c r="E30" s="23" t="s">
        <v>162</v>
      </c>
      <c r="F30" s="10" t="s">
        <v>79</v>
      </c>
      <c r="G30" s="11">
        <v>2004</v>
      </c>
      <c r="H30" s="22">
        <v>0</v>
      </c>
      <c r="I30" s="12">
        <f t="shared" si="2"/>
        <v>0</v>
      </c>
      <c r="J30" s="18">
        <v>2.7777777777777776E-2</v>
      </c>
      <c r="K30" s="16">
        <f t="shared" si="3"/>
        <v>2.7777777777777776E-2</v>
      </c>
      <c r="L30" s="4">
        <v>14</v>
      </c>
    </row>
    <row r="31" spans="4:12" ht="18" customHeight="1">
      <c r="D31" s="4">
        <v>15</v>
      </c>
      <c r="E31" s="10" t="s">
        <v>91</v>
      </c>
      <c r="F31" s="10" t="s">
        <v>27</v>
      </c>
      <c r="G31" s="11">
        <v>2005</v>
      </c>
      <c r="H31" s="22">
        <v>2</v>
      </c>
      <c r="I31" s="12">
        <f t="shared" si="2"/>
        <v>6.9444444444444441E-3</v>
      </c>
      <c r="J31" s="18">
        <v>2.7777777777777776E-2</v>
      </c>
      <c r="K31" s="16">
        <f t="shared" si="3"/>
        <v>3.4722222222222224E-2</v>
      </c>
      <c r="L31" s="11">
        <v>16</v>
      </c>
    </row>
    <row r="32" spans="4:12">
      <c r="D32" s="4">
        <v>16</v>
      </c>
      <c r="E32" s="10" t="s">
        <v>95</v>
      </c>
      <c r="F32" s="10" t="s">
        <v>27</v>
      </c>
      <c r="G32" s="11">
        <v>2004</v>
      </c>
      <c r="H32" s="22">
        <v>2</v>
      </c>
      <c r="I32" s="12">
        <f t="shared" si="2"/>
        <v>6.9444444444444441E-3</v>
      </c>
      <c r="J32" s="18">
        <v>3.8194444444444441E-2</v>
      </c>
      <c r="K32" s="16">
        <f t="shared" si="3"/>
        <v>4.5138888888888881E-2</v>
      </c>
      <c r="L32" s="4">
        <v>18</v>
      </c>
    </row>
    <row r="33" spans="4:12">
      <c r="D33" s="4">
        <v>17</v>
      </c>
      <c r="E33" s="5" t="s">
        <v>99</v>
      </c>
      <c r="F33" s="5" t="s">
        <v>100</v>
      </c>
      <c r="G33" s="4">
        <v>2005</v>
      </c>
      <c r="H33" s="22">
        <v>6</v>
      </c>
      <c r="I33" s="12">
        <f t="shared" si="2"/>
        <v>2.0833333333333332E-2</v>
      </c>
      <c r="J33" s="19">
        <v>2.9861111111111113E-2</v>
      </c>
      <c r="K33" s="16">
        <f t="shared" si="3"/>
        <v>5.0694444444444445E-2</v>
      </c>
      <c r="L33" s="11">
        <v>20</v>
      </c>
    </row>
    <row r="34" spans="4:12">
      <c r="D34" s="4">
        <v>18</v>
      </c>
      <c r="E34" s="10" t="s">
        <v>101</v>
      </c>
      <c r="F34" s="10" t="s">
        <v>102</v>
      </c>
      <c r="G34" s="11">
        <v>2004</v>
      </c>
      <c r="H34" s="22">
        <v>10</v>
      </c>
      <c r="I34" s="12">
        <f t="shared" si="2"/>
        <v>3.4722222222222224E-2</v>
      </c>
      <c r="J34" s="18">
        <v>3.6805555555555557E-2</v>
      </c>
      <c r="K34" s="16">
        <f t="shared" si="3"/>
        <v>7.1527777777777773E-2</v>
      </c>
      <c r="L34" s="4">
        <v>22</v>
      </c>
    </row>
    <row r="35" spans="4:12">
      <c r="D35" s="4">
        <v>19</v>
      </c>
      <c r="E35" s="10" t="s">
        <v>94</v>
      </c>
      <c r="F35" s="10" t="s">
        <v>27</v>
      </c>
      <c r="G35" s="11">
        <v>2005</v>
      </c>
      <c r="H35" s="22">
        <v>12</v>
      </c>
      <c r="I35" s="12">
        <f t="shared" si="2"/>
        <v>4.1666666666666664E-2</v>
      </c>
      <c r="J35" s="18">
        <v>4.2361111111111106E-2</v>
      </c>
      <c r="K35" s="16">
        <f t="shared" si="3"/>
        <v>8.4027777777777771E-2</v>
      </c>
      <c r="L35" s="11">
        <v>24</v>
      </c>
    </row>
    <row r="37" spans="4:12" ht="15.75">
      <c r="E37" s="35" t="s">
        <v>175</v>
      </c>
      <c r="F37" s="37"/>
      <c r="G37" s="48" t="s">
        <v>176</v>
      </c>
      <c r="H37" s="48"/>
      <c r="I37" s="48"/>
      <c r="J37" s="48"/>
    </row>
    <row r="38" spans="4:12" ht="15.75">
      <c r="E38" s="35" t="s">
        <v>177</v>
      </c>
      <c r="F38" s="38"/>
      <c r="G38" s="48" t="s">
        <v>178</v>
      </c>
      <c r="H38" s="48"/>
      <c r="I38" s="48"/>
      <c r="J38" s="48"/>
    </row>
  </sheetData>
  <sortState ref="A6:I23">
    <sortCondition ref="H6:H23"/>
  </sortState>
  <mergeCells count="17">
    <mergeCell ref="B6:Q6"/>
    <mergeCell ref="B1:P1"/>
    <mergeCell ref="B2:P2"/>
    <mergeCell ref="B3:P3"/>
    <mergeCell ref="O4:P4"/>
    <mergeCell ref="B5:Q5"/>
    <mergeCell ref="B12:Q12"/>
    <mergeCell ref="G37:J37"/>
    <mergeCell ref="G38:J38"/>
    <mergeCell ref="B7:P7"/>
    <mergeCell ref="B8:P8"/>
    <mergeCell ref="B9:P9"/>
    <mergeCell ref="O10:P10"/>
    <mergeCell ref="B11:Q11"/>
    <mergeCell ref="D15:D16"/>
    <mergeCell ref="E15:E16"/>
    <mergeCell ref="F15:F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33"/>
  <sheetViews>
    <sheetView tabSelected="1" workbookViewId="0">
      <selection activeCell="N32" sqref="N32"/>
    </sheetView>
  </sheetViews>
  <sheetFormatPr defaultRowHeight="15"/>
  <cols>
    <col min="2" max="2" width="24.5703125" customWidth="1"/>
    <col min="3" max="3" width="17.7109375" customWidth="1"/>
    <col min="4" max="4" width="6.28515625" customWidth="1"/>
    <col min="5" max="5" width="20.140625" customWidth="1"/>
    <col min="6" max="6" width="18" customWidth="1"/>
    <col min="7" max="7" width="10.1406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193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F8" s="61" t="s">
        <v>60</v>
      </c>
      <c r="G8" s="61"/>
      <c r="H8" s="61"/>
      <c r="I8" s="61"/>
      <c r="J8" s="61"/>
      <c r="K8" s="6"/>
    </row>
    <row r="9" spans="2:23" hidden="1">
      <c r="B9" t="s">
        <v>113</v>
      </c>
      <c r="C9" t="s">
        <v>63</v>
      </c>
      <c r="D9" t="s">
        <v>161</v>
      </c>
    </row>
    <row r="10" spans="2:23" hidden="1">
      <c r="K10" s="6">
        <v>3.472222222222222E-3</v>
      </c>
    </row>
    <row r="11" spans="2:23" ht="63" customHeight="1">
      <c r="D11" s="52" t="s">
        <v>0</v>
      </c>
      <c r="E11" s="52" t="s">
        <v>1</v>
      </c>
      <c r="F11" s="52" t="s">
        <v>2</v>
      </c>
      <c r="G11" s="28" t="s">
        <v>3</v>
      </c>
      <c r="H11" s="32" t="s">
        <v>10</v>
      </c>
      <c r="I11" s="32" t="s">
        <v>11</v>
      </c>
      <c r="J11" s="32" t="s">
        <v>12</v>
      </c>
      <c r="K11" s="30" t="s">
        <v>13</v>
      </c>
      <c r="L11" s="26" t="s">
        <v>14</v>
      </c>
    </row>
    <row r="12" spans="2:23" ht="12.75" customHeight="1">
      <c r="D12" s="53"/>
      <c r="E12" s="53"/>
      <c r="F12" s="53"/>
      <c r="G12" s="29"/>
      <c r="H12" s="33"/>
      <c r="I12" s="33"/>
      <c r="J12" s="33"/>
      <c r="K12" s="31"/>
      <c r="L12" s="27"/>
    </row>
    <row r="13" spans="2:23" ht="18" customHeight="1">
      <c r="D13" s="4">
        <v>1</v>
      </c>
      <c r="E13" s="10" t="s">
        <v>114</v>
      </c>
      <c r="F13" s="10" t="s">
        <v>132</v>
      </c>
      <c r="G13" s="11">
        <v>2002</v>
      </c>
      <c r="H13" s="11">
        <v>0</v>
      </c>
      <c r="I13" s="12">
        <f t="shared" ref="I13:I29" si="0">H13*$K$10</f>
        <v>0</v>
      </c>
      <c r="J13" s="8">
        <v>3.8194444444444441E-2</v>
      </c>
      <c r="K13" s="16">
        <f t="shared" ref="K13:K29" si="1">I13+J13</f>
        <v>3.8194444444444441E-2</v>
      </c>
      <c r="L13" s="14">
        <v>1</v>
      </c>
    </row>
    <row r="14" spans="2:23" ht="18" customHeight="1">
      <c r="D14" s="11">
        <v>2</v>
      </c>
      <c r="E14" s="10" t="s">
        <v>118</v>
      </c>
      <c r="F14" s="10" t="s">
        <v>44</v>
      </c>
      <c r="G14" s="11">
        <v>2003</v>
      </c>
      <c r="H14" s="11">
        <v>1</v>
      </c>
      <c r="I14" s="12">
        <f>H14*$K$10</f>
        <v>3.472222222222222E-3</v>
      </c>
      <c r="J14" s="12">
        <v>3.7499999999999999E-2</v>
      </c>
      <c r="K14" s="16">
        <f>I14+J14</f>
        <v>4.0972222222222222E-2</v>
      </c>
      <c r="L14" s="14">
        <v>2</v>
      </c>
    </row>
    <row r="15" spans="2:23" ht="18" customHeight="1">
      <c r="D15" s="4">
        <v>3</v>
      </c>
      <c r="E15" s="10" t="s">
        <v>115</v>
      </c>
      <c r="F15" s="10" t="s">
        <v>133</v>
      </c>
      <c r="G15" s="11">
        <v>2002</v>
      </c>
      <c r="H15" s="11">
        <v>0</v>
      </c>
      <c r="I15" s="12">
        <f>H15*$K$10</f>
        <v>0</v>
      </c>
      <c r="J15" s="12">
        <v>4.2361111111111106E-2</v>
      </c>
      <c r="K15" s="16">
        <f>I15+J15</f>
        <v>4.2361111111111106E-2</v>
      </c>
      <c r="L15" s="14">
        <v>3</v>
      </c>
    </row>
    <row r="16" spans="2:23" ht="18" customHeight="1">
      <c r="D16" s="11">
        <v>4</v>
      </c>
      <c r="E16" s="10" t="s">
        <v>128</v>
      </c>
      <c r="F16" s="10" t="s">
        <v>22</v>
      </c>
      <c r="G16" s="11">
        <v>2003</v>
      </c>
      <c r="H16" s="11">
        <v>1</v>
      </c>
      <c r="I16" s="12">
        <f>H16*$K$10</f>
        <v>3.472222222222222E-3</v>
      </c>
      <c r="J16" s="8">
        <v>4.1666666666666664E-2</v>
      </c>
      <c r="K16" s="16">
        <f>I16+J16</f>
        <v>4.5138888888888888E-2</v>
      </c>
      <c r="L16" s="11">
        <v>4</v>
      </c>
    </row>
    <row r="17" spans="4:12" ht="18" customHeight="1">
      <c r="D17" s="4">
        <v>5</v>
      </c>
      <c r="E17" s="10" t="s">
        <v>127</v>
      </c>
      <c r="F17" s="10" t="s">
        <v>31</v>
      </c>
      <c r="G17" s="11">
        <v>2002</v>
      </c>
      <c r="H17" s="11">
        <v>1</v>
      </c>
      <c r="I17" s="12">
        <f>H17*$K$10</f>
        <v>3.472222222222222E-3</v>
      </c>
      <c r="J17" s="8">
        <v>4.1666666666666664E-2</v>
      </c>
      <c r="K17" s="16">
        <f>I17+J17</f>
        <v>4.5138888888888888E-2</v>
      </c>
      <c r="L17" s="11">
        <v>4</v>
      </c>
    </row>
    <row r="18" spans="4:12" ht="18" customHeight="1">
      <c r="D18" s="11">
        <v>6</v>
      </c>
      <c r="E18" s="10" t="s">
        <v>130</v>
      </c>
      <c r="F18" s="5" t="s">
        <v>22</v>
      </c>
      <c r="G18" s="4">
        <v>2003</v>
      </c>
      <c r="H18" s="11">
        <v>1</v>
      </c>
      <c r="I18" s="12">
        <f>H18*$K$10</f>
        <v>3.472222222222222E-3</v>
      </c>
      <c r="J18" s="8">
        <v>4.3055555555555562E-2</v>
      </c>
      <c r="K18" s="16">
        <f>I18+J18</f>
        <v>4.6527777777777786E-2</v>
      </c>
      <c r="L18" s="11">
        <v>6</v>
      </c>
    </row>
    <row r="19" spans="4:12" ht="18" customHeight="1">
      <c r="D19" s="4">
        <v>7</v>
      </c>
      <c r="E19" s="10" t="s">
        <v>158</v>
      </c>
      <c r="F19" s="10" t="s">
        <v>157</v>
      </c>
      <c r="G19" s="11">
        <v>2002</v>
      </c>
      <c r="H19" s="11">
        <v>4</v>
      </c>
      <c r="I19" s="12">
        <f>H19*ел.т.ю.!$K$10</f>
        <v>1.3888888888888888E-2</v>
      </c>
      <c r="J19" s="8">
        <v>3.9583333333333331E-2</v>
      </c>
      <c r="K19" s="16">
        <f>I19+J19</f>
        <v>5.347222222222222E-2</v>
      </c>
      <c r="L19" s="11">
        <v>7</v>
      </c>
    </row>
    <row r="20" spans="4:12" ht="18" customHeight="1">
      <c r="D20" s="11">
        <v>8</v>
      </c>
      <c r="E20" s="10" t="s">
        <v>126</v>
      </c>
      <c r="F20" s="10" t="s">
        <v>135</v>
      </c>
      <c r="G20" s="11">
        <v>2002</v>
      </c>
      <c r="H20" s="11">
        <v>2</v>
      </c>
      <c r="I20" s="12">
        <f>H20*$K$10</f>
        <v>6.9444444444444441E-3</v>
      </c>
      <c r="J20" s="8">
        <v>4.6527777777777779E-2</v>
      </c>
      <c r="K20" s="16">
        <f>I20+J20</f>
        <v>5.3472222222222227E-2</v>
      </c>
      <c r="L20" s="11">
        <v>7</v>
      </c>
    </row>
    <row r="21" spans="4:12" ht="18" customHeight="1">
      <c r="D21" s="4">
        <v>9</v>
      </c>
      <c r="E21" s="10" t="s">
        <v>129</v>
      </c>
      <c r="F21" s="10" t="s">
        <v>22</v>
      </c>
      <c r="G21" s="11">
        <v>2003</v>
      </c>
      <c r="H21" s="11">
        <v>3</v>
      </c>
      <c r="I21" s="12">
        <f>H21*$K$10</f>
        <v>1.0416666666666666E-2</v>
      </c>
      <c r="J21" s="8">
        <v>4.3750000000000004E-2</v>
      </c>
      <c r="K21" s="16">
        <f>I21+J21</f>
        <v>5.4166666666666669E-2</v>
      </c>
      <c r="L21" s="11">
        <v>9</v>
      </c>
    </row>
    <row r="22" spans="4:12" ht="18" customHeight="1">
      <c r="D22" s="11">
        <v>10</v>
      </c>
      <c r="E22" s="10" t="s">
        <v>119</v>
      </c>
      <c r="F22" s="10" t="s">
        <v>134</v>
      </c>
      <c r="G22" s="11">
        <v>2002</v>
      </c>
      <c r="H22" s="11">
        <v>3</v>
      </c>
      <c r="I22" s="12">
        <f>H22*$K$10</f>
        <v>1.0416666666666666E-2</v>
      </c>
      <c r="J22" s="12">
        <v>4.9305555555555554E-2</v>
      </c>
      <c r="K22" s="16">
        <f>I22+J22</f>
        <v>5.9722222222222218E-2</v>
      </c>
      <c r="L22" s="11">
        <v>10</v>
      </c>
    </row>
    <row r="23" spans="4:12" ht="18" customHeight="1">
      <c r="D23" s="4">
        <v>11</v>
      </c>
      <c r="E23" s="10" t="s">
        <v>120</v>
      </c>
      <c r="F23" s="10" t="s">
        <v>134</v>
      </c>
      <c r="G23" s="11">
        <v>2003</v>
      </c>
      <c r="H23" s="11">
        <v>5</v>
      </c>
      <c r="I23" s="12">
        <f>H23*$K$10</f>
        <v>1.7361111111111112E-2</v>
      </c>
      <c r="J23" s="8">
        <v>4.8611111111111112E-2</v>
      </c>
      <c r="K23" s="16">
        <f>I23+J23</f>
        <v>6.5972222222222224E-2</v>
      </c>
      <c r="L23" s="11">
        <v>11</v>
      </c>
    </row>
    <row r="24" spans="4:12" ht="18" customHeight="1">
      <c r="D24" s="11">
        <v>12</v>
      </c>
      <c r="E24" s="10" t="s">
        <v>124</v>
      </c>
      <c r="F24" s="10" t="s">
        <v>134</v>
      </c>
      <c r="G24" s="11">
        <v>2002</v>
      </c>
      <c r="H24" s="11">
        <v>4</v>
      </c>
      <c r="I24" s="12">
        <f>H24*$K$10</f>
        <v>1.3888888888888888E-2</v>
      </c>
      <c r="J24" s="8">
        <v>5.2777777777777778E-2</v>
      </c>
      <c r="K24" s="16">
        <f>I24+J24</f>
        <v>6.6666666666666666E-2</v>
      </c>
      <c r="L24" s="11">
        <v>12</v>
      </c>
    </row>
    <row r="25" spans="4:12" ht="18" customHeight="1">
      <c r="D25" s="4">
        <v>13</v>
      </c>
      <c r="E25" s="10" t="s">
        <v>117</v>
      </c>
      <c r="F25" s="10" t="s">
        <v>34</v>
      </c>
      <c r="G25" s="11">
        <v>2002</v>
      </c>
      <c r="H25" s="11">
        <v>5</v>
      </c>
      <c r="I25" s="12">
        <f>H25*$K$10</f>
        <v>1.7361111111111112E-2</v>
      </c>
      <c r="J25" s="8">
        <v>4.9999999999999996E-2</v>
      </c>
      <c r="K25" s="16">
        <f>I25+J25</f>
        <v>6.7361111111111108E-2</v>
      </c>
      <c r="L25" s="11">
        <v>13</v>
      </c>
    </row>
    <row r="26" spans="4:12" ht="18" customHeight="1">
      <c r="D26" s="11">
        <v>14</v>
      </c>
      <c r="E26" s="10" t="s">
        <v>116</v>
      </c>
      <c r="F26" s="10" t="s">
        <v>133</v>
      </c>
      <c r="G26" s="11">
        <v>2002</v>
      </c>
      <c r="H26" s="11">
        <v>7</v>
      </c>
      <c r="I26" s="12">
        <f>H26*$K$10</f>
        <v>2.4305555555555552E-2</v>
      </c>
      <c r="J26" s="12">
        <v>4.5138888888888888E-2</v>
      </c>
      <c r="K26" s="16">
        <f>I26+J26</f>
        <v>6.9444444444444448E-2</v>
      </c>
      <c r="L26" s="11">
        <v>14</v>
      </c>
    </row>
    <row r="27" spans="4:12" ht="18" customHeight="1">
      <c r="D27" s="4">
        <v>15</v>
      </c>
      <c r="E27" s="10" t="s">
        <v>125</v>
      </c>
      <c r="F27" s="10" t="s">
        <v>134</v>
      </c>
      <c r="G27" s="11">
        <v>2002</v>
      </c>
      <c r="H27" s="11">
        <v>5</v>
      </c>
      <c r="I27" s="12">
        <f>H27*$K$10</f>
        <v>1.7361111111111112E-2</v>
      </c>
      <c r="J27" s="8">
        <v>5.7638888888888885E-2</v>
      </c>
      <c r="K27" s="16">
        <f>I27+J27</f>
        <v>7.4999999999999997E-2</v>
      </c>
      <c r="L27" s="11">
        <v>15</v>
      </c>
    </row>
    <row r="28" spans="4:12" ht="18" customHeight="1">
      <c r="D28" s="11">
        <v>16</v>
      </c>
      <c r="E28" s="10" t="s">
        <v>121</v>
      </c>
      <c r="F28" s="10" t="s">
        <v>134</v>
      </c>
      <c r="G28" s="11">
        <v>2002</v>
      </c>
      <c r="H28" s="11">
        <v>7</v>
      </c>
      <c r="I28" s="12">
        <f>H28*$K$10</f>
        <v>2.4305555555555552E-2</v>
      </c>
      <c r="J28" s="12">
        <v>5.2083333333333336E-2</v>
      </c>
      <c r="K28" s="16">
        <f>I28+J28</f>
        <v>7.6388888888888895E-2</v>
      </c>
      <c r="L28" s="11">
        <v>16</v>
      </c>
    </row>
    <row r="29" spans="4:12">
      <c r="D29" s="4">
        <v>17</v>
      </c>
      <c r="E29" s="10" t="s">
        <v>123</v>
      </c>
      <c r="F29" s="10" t="s">
        <v>134</v>
      </c>
      <c r="G29" s="11">
        <v>2002</v>
      </c>
      <c r="H29" s="11">
        <v>6</v>
      </c>
      <c r="I29" s="12">
        <f>H29*$K$10</f>
        <v>2.0833333333333332E-2</v>
      </c>
      <c r="J29" s="12">
        <v>5.6944444444444443E-2</v>
      </c>
      <c r="K29" s="16">
        <f>I29+J29</f>
        <v>7.7777777777777779E-2</v>
      </c>
      <c r="L29" s="11">
        <v>17</v>
      </c>
    </row>
    <row r="30" spans="4:12">
      <c r="D30" s="11">
        <v>18</v>
      </c>
      <c r="E30" s="10" t="s">
        <v>122</v>
      </c>
      <c r="F30" s="10" t="s">
        <v>134</v>
      </c>
      <c r="G30" s="11">
        <v>2002</v>
      </c>
      <c r="H30" s="11">
        <v>8</v>
      </c>
      <c r="I30" s="12">
        <f>H30*$K$10</f>
        <v>2.7777777777777776E-2</v>
      </c>
      <c r="J30" s="8">
        <v>5.7638888888888885E-2</v>
      </c>
      <c r="K30" s="16">
        <f>I30+J30</f>
        <v>8.5416666666666669E-2</v>
      </c>
      <c r="L30" s="11">
        <v>18</v>
      </c>
    </row>
    <row r="32" spans="4:12" ht="15.75">
      <c r="E32" s="35" t="s">
        <v>175</v>
      </c>
      <c r="F32" s="37"/>
      <c r="G32" s="48" t="s">
        <v>176</v>
      </c>
      <c r="H32" s="48"/>
      <c r="I32" s="48"/>
      <c r="J32" s="48"/>
    </row>
    <row r="33" spans="5:10" ht="15.75">
      <c r="E33" s="35" t="s">
        <v>177</v>
      </c>
      <c r="F33" s="38"/>
      <c r="G33" s="48" t="s">
        <v>178</v>
      </c>
      <c r="H33" s="48"/>
      <c r="I33" s="48"/>
      <c r="J33" s="48"/>
    </row>
  </sheetData>
  <sortState ref="D14:L30">
    <sortCondition ref="K14:K30"/>
  </sortState>
  <mergeCells count="11">
    <mergeCell ref="F8:J8"/>
    <mergeCell ref="G32:J32"/>
    <mergeCell ref="G33:J33"/>
    <mergeCell ref="B1:P1"/>
    <mergeCell ref="B2:P2"/>
    <mergeCell ref="B3:P3"/>
    <mergeCell ref="O4:P4"/>
    <mergeCell ref="B5:Q5"/>
    <mergeCell ref="D11:D12"/>
    <mergeCell ref="E11:E12"/>
    <mergeCell ref="F11:F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3"/>
  <sheetViews>
    <sheetView topLeftCell="C1" workbookViewId="0">
      <selection activeCell="B2" sqref="B2:P2"/>
    </sheetView>
  </sheetViews>
  <sheetFormatPr defaultRowHeight="15"/>
  <cols>
    <col min="1" max="1" width="6.7109375" hidden="1" customWidth="1"/>
    <col min="2" max="2" width="25.140625" hidden="1" customWidth="1"/>
    <col min="3" max="3" width="16.28515625" customWidth="1"/>
    <col min="4" max="4" width="1.85546875" customWidth="1"/>
    <col min="5" max="5" width="6.5703125" customWidth="1"/>
    <col min="6" max="6" width="9.7109375" customWidth="1"/>
    <col min="7" max="7" width="24" customWidth="1"/>
    <col min="8" max="8" width="16.1406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193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H8" s="62" t="s">
        <v>181</v>
      </c>
      <c r="I8" s="62"/>
      <c r="J8" s="62"/>
      <c r="K8" s="6"/>
    </row>
    <row r="9" spans="2:23" ht="51.75" customHeight="1">
      <c r="F9" s="52" t="s">
        <v>0</v>
      </c>
      <c r="G9" s="26" t="s">
        <v>1</v>
      </c>
      <c r="H9" s="26" t="s">
        <v>2</v>
      </c>
      <c r="I9" s="28" t="s">
        <v>3</v>
      </c>
      <c r="J9" s="32" t="s">
        <v>10</v>
      </c>
      <c r="K9" s="32" t="s">
        <v>11</v>
      </c>
      <c r="L9" s="32" t="s">
        <v>12</v>
      </c>
      <c r="M9" s="30" t="s">
        <v>13</v>
      </c>
      <c r="N9" s="26" t="s">
        <v>14</v>
      </c>
    </row>
    <row r="10" spans="2:23" ht="7.5" customHeight="1">
      <c r="F10" s="53"/>
      <c r="G10" s="27"/>
      <c r="H10" s="27"/>
      <c r="I10" s="29"/>
      <c r="J10" s="33"/>
      <c r="K10" s="33"/>
      <c r="L10" s="33"/>
      <c r="M10" s="31"/>
      <c r="N10" s="27"/>
    </row>
    <row r="11" spans="2:23" ht="18" customHeight="1">
      <c r="F11" s="4">
        <v>1</v>
      </c>
      <c r="G11" s="5" t="s">
        <v>139</v>
      </c>
      <c r="H11" s="5" t="s">
        <v>135</v>
      </c>
      <c r="I11" s="4">
        <v>2002</v>
      </c>
      <c r="J11" s="11">
        <v>0</v>
      </c>
      <c r="K11" s="12">
        <f t="shared" ref="K11:K19" si="0">J11*$K$7</f>
        <v>0</v>
      </c>
      <c r="L11" s="8">
        <v>5.347222222222222E-2</v>
      </c>
      <c r="M11" s="16">
        <f t="shared" ref="M11:M19" si="1">K11+L11</f>
        <v>5.347222222222222E-2</v>
      </c>
      <c r="N11" s="7">
        <v>1</v>
      </c>
    </row>
    <row r="12" spans="2:23" ht="18" customHeight="1">
      <c r="F12" s="4">
        <v>2</v>
      </c>
      <c r="G12" s="10" t="s">
        <v>145</v>
      </c>
      <c r="H12" s="10" t="s">
        <v>16</v>
      </c>
      <c r="I12" s="11">
        <v>2002</v>
      </c>
      <c r="J12" s="11">
        <v>3</v>
      </c>
      <c r="K12" s="12">
        <f t="shared" si="0"/>
        <v>1.0416666666666666E-2</v>
      </c>
      <c r="L12" s="12">
        <v>4.8611111111111112E-2</v>
      </c>
      <c r="M12" s="16">
        <f t="shared" si="1"/>
        <v>5.9027777777777776E-2</v>
      </c>
      <c r="N12" s="14">
        <v>2</v>
      </c>
    </row>
    <row r="13" spans="2:23" ht="18" customHeight="1">
      <c r="F13" s="4">
        <v>3</v>
      </c>
      <c r="G13" s="10" t="s">
        <v>137</v>
      </c>
      <c r="H13" s="10" t="s">
        <v>134</v>
      </c>
      <c r="I13" s="11">
        <v>2003</v>
      </c>
      <c r="J13" s="11">
        <v>3</v>
      </c>
      <c r="K13" s="12">
        <f t="shared" si="0"/>
        <v>1.0416666666666666E-2</v>
      </c>
      <c r="L13" s="8">
        <v>5.7638888888888885E-2</v>
      </c>
      <c r="M13" s="16">
        <f t="shared" si="1"/>
        <v>6.805555555555555E-2</v>
      </c>
      <c r="N13" s="7">
        <v>3</v>
      </c>
    </row>
    <row r="14" spans="2:23" ht="18" customHeight="1">
      <c r="F14" s="4">
        <v>4</v>
      </c>
      <c r="G14" s="10" t="s">
        <v>141</v>
      </c>
      <c r="H14" s="10" t="s">
        <v>140</v>
      </c>
      <c r="I14" s="11">
        <v>2003</v>
      </c>
      <c r="J14" s="11">
        <v>7</v>
      </c>
      <c r="K14" s="12">
        <f t="shared" si="0"/>
        <v>2.4305555555555552E-2</v>
      </c>
      <c r="L14" s="8">
        <v>4.5138888888888888E-2</v>
      </c>
      <c r="M14" s="16">
        <f t="shared" si="1"/>
        <v>6.9444444444444448E-2</v>
      </c>
      <c r="N14" s="11">
        <v>4</v>
      </c>
    </row>
    <row r="15" spans="2:23" ht="18" customHeight="1">
      <c r="F15" s="4">
        <v>5</v>
      </c>
      <c r="G15" s="10" t="s">
        <v>143</v>
      </c>
      <c r="H15" s="10" t="s">
        <v>31</v>
      </c>
      <c r="I15" s="11">
        <v>2002</v>
      </c>
      <c r="J15" s="11">
        <v>5</v>
      </c>
      <c r="K15" s="12">
        <f t="shared" si="0"/>
        <v>1.7361111111111112E-2</v>
      </c>
      <c r="L15" s="8">
        <v>5.4166666666666669E-2</v>
      </c>
      <c r="M15" s="16">
        <f t="shared" si="1"/>
        <v>7.1527777777777773E-2</v>
      </c>
      <c r="N15" s="4">
        <v>5</v>
      </c>
    </row>
    <row r="16" spans="2:23" ht="18" customHeight="1">
      <c r="F16" s="4">
        <v>6</v>
      </c>
      <c r="G16" s="10" t="s">
        <v>144</v>
      </c>
      <c r="H16" s="10" t="s">
        <v>22</v>
      </c>
      <c r="I16" s="11">
        <v>2002</v>
      </c>
      <c r="J16" s="11">
        <v>3</v>
      </c>
      <c r="K16" s="12">
        <f t="shared" si="0"/>
        <v>1.0416666666666666E-2</v>
      </c>
      <c r="L16" s="8">
        <v>6.1111111111111116E-2</v>
      </c>
      <c r="M16" s="16">
        <f t="shared" si="1"/>
        <v>7.1527777777777787E-2</v>
      </c>
      <c r="N16" s="11">
        <v>5</v>
      </c>
    </row>
    <row r="17" spans="6:14" ht="18" customHeight="1">
      <c r="F17" s="11">
        <v>7</v>
      </c>
      <c r="G17" s="10" t="s">
        <v>136</v>
      </c>
      <c r="H17" s="10" t="s">
        <v>133</v>
      </c>
      <c r="I17" s="11">
        <v>2002</v>
      </c>
      <c r="J17" s="11">
        <v>6</v>
      </c>
      <c r="K17" s="12">
        <f t="shared" si="0"/>
        <v>2.0833333333333332E-2</v>
      </c>
      <c r="L17" s="12">
        <v>5.0694444444444452E-2</v>
      </c>
      <c r="M17" s="16">
        <f t="shared" si="1"/>
        <v>7.1527777777777787E-2</v>
      </c>
      <c r="N17" s="11">
        <v>5</v>
      </c>
    </row>
    <row r="18" spans="6:14" ht="18" customHeight="1">
      <c r="F18" s="4">
        <v>8</v>
      </c>
      <c r="G18" s="10" t="s">
        <v>138</v>
      </c>
      <c r="H18" s="10" t="s">
        <v>134</v>
      </c>
      <c r="I18" s="11">
        <v>2002</v>
      </c>
      <c r="J18" s="11">
        <v>7</v>
      </c>
      <c r="K18" s="12">
        <f t="shared" si="0"/>
        <v>2.4305555555555552E-2</v>
      </c>
      <c r="L18" s="8">
        <v>7.1527777777777787E-2</v>
      </c>
      <c r="M18" s="16">
        <f t="shared" si="1"/>
        <v>9.583333333333334E-2</v>
      </c>
      <c r="N18" s="11">
        <v>8</v>
      </c>
    </row>
    <row r="19" spans="6:14" ht="18" customHeight="1">
      <c r="F19" s="4">
        <v>9</v>
      </c>
      <c r="G19" s="10" t="s">
        <v>142</v>
      </c>
      <c r="H19" s="10" t="s">
        <v>140</v>
      </c>
      <c r="I19" s="11">
        <v>2004</v>
      </c>
      <c r="J19" s="11">
        <v>10</v>
      </c>
      <c r="K19" s="12">
        <f t="shared" si="0"/>
        <v>3.4722222222222224E-2</v>
      </c>
      <c r="L19" s="8">
        <v>6.3194444444444442E-2</v>
      </c>
      <c r="M19" s="16">
        <f t="shared" si="1"/>
        <v>9.7916666666666666E-2</v>
      </c>
      <c r="N19" s="4">
        <v>9</v>
      </c>
    </row>
    <row r="21" spans="6:14" ht="15.75">
      <c r="F21" s="35" t="s">
        <v>175</v>
      </c>
      <c r="G21" s="37"/>
      <c r="H21" s="48" t="s">
        <v>176</v>
      </c>
      <c r="I21" s="48"/>
      <c r="J21" s="48"/>
      <c r="K21" s="48"/>
    </row>
    <row r="22" spans="6:14" ht="15.75">
      <c r="F22" s="35" t="s">
        <v>177</v>
      </c>
      <c r="G22" s="38"/>
      <c r="H22" s="48" t="s">
        <v>178</v>
      </c>
      <c r="I22" s="48"/>
      <c r="J22" s="48"/>
      <c r="K22" s="48"/>
    </row>
    <row r="23" spans="6:14">
      <c r="G23" s="39"/>
    </row>
  </sheetData>
  <sortState ref="A5:I13">
    <sortCondition ref="H5:H13"/>
  </sortState>
  <mergeCells count="9">
    <mergeCell ref="H21:K21"/>
    <mergeCell ref="H22:K22"/>
    <mergeCell ref="H8:J8"/>
    <mergeCell ref="B1:P1"/>
    <mergeCell ref="B2:P2"/>
    <mergeCell ref="B3:P3"/>
    <mergeCell ref="O4:P4"/>
    <mergeCell ref="B5:Q5"/>
    <mergeCell ref="F9:F1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W18"/>
  <sheetViews>
    <sheetView workbookViewId="0">
      <selection activeCell="E15" sqref="E15:M15"/>
    </sheetView>
  </sheetViews>
  <sheetFormatPr defaultRowHeight="15"/>
  <cols>
    <col min="2" max="2" width="23.7109375" customWidth="1"/>
    <col min="3" max="3" width="13" customWidth="1"/>
    <col min="5" max="5" width="5.7109375" customWidth="1"/>
    <col min="6" max="6" width="24.5703125" customWidth="1"/>
    <col min="7" max="7" width="17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196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E8" s="61" t="s">
        <v>197</v>
      </c>
      <c r="F8" s="61"/>
      <c r="G8" s="61"/>
      <c r="H8" s="61"/>
      <c r="I8" s="61"/>
      <c r="J8" s="40"/>
      <c r="K8" s="6"/>
    </row>
    <row r="9" spans="2:23" hidden="1">
      <c r="B9" t="s">
        <v>155</v>
      </c>
      <c r="C9" t="s">
        <v>63</v>
      </c>
      <c r="D9" t="s">
        <v>161</v>
      </c>
    </row>
    <row r="10" spans="2:23" hidden="1">
      <c r="K10" s="6">
        <v>3.472222222222222E-3</v>
      </c>
    </row>
    <row r="11" spans="2:23" ht="68.25" customHeight="1">
      <c r="E11" s="52" t="s">
        <v>0</v>
      </c>
      <c r="F11" s="52" t="s">
        <v>1</v>
      </c>
      <c r="G11" s="52" t="s">
        <v>2</v>
      </c>
      <c r="H11" s="54" t="s">
        <v>3</v>
      </c>
      <c r="I11" s="32" t="s">
        <v>10</v>
      </c>
      <c r="J11" s="32" t="s">
        <v>11</v>
      </c>
      <c r="K11" s="32" t="s">
        <v>12</v>
      </c>
      <c r="L11" s="30" t="s">
        <v>13</v>
      </c>
      <c r="M11" s="26" t="s">
        <v>14</v>
      </c>
    </row>
    <row r="12" spans="2:23" ht="7.5" customHeight="1">
      <c r="E12" s="53"/>
      <c r="F12" s="53"/>
      <c r="G12" s="53"/>
      <c r="H12" s="55"/>
      <c r="I12" s="33"/>
      <c r="J12" s="33"/>
      <c r="K12" s="33"/>
      <c r="L12" s="31"/>
      <c r="M12" s="27"/>
    </row>
    <row r="13" spans="2:23" ht="18" customHeight="1">
      <c r="E13" s="4">
        <v>1</v>
      </c>
      <c r="F13" s="10" t="s">
        <v>156</v>
      </c>
      <c r="G13" s="10" t="s">
        <v>157</v>
      </c>
      <c r="H13" s="11">
        <v>2001</v>
      </c>
      <c r="I13" s="11">
        <v>1</v>
      </c>
      <c r="J13" s="12">
        <f>I13*$K$10</f>
        <v>3.472222222222222E-3</v>
      </c>
      <c r="K13" s="8">
        <v>4.4444444444444446E-2</v>
      </c>
      <c r="L13" s="16">
        <f>J13+K13</f>
        <v>4.791666666666667E-2</v>
      </c>
      <c r="M13" s="14">
        <v>1</v>
      </c>
    </row>
    <row r="14" spans="2:23" ht="18" customHeight="1">
      <c r="E14" s="4">
        <v>2</v>
      </c>
      <c r="F14" s="5" t="s">
        <v>159</v>
      </c>
      <c r="G14" s="5" t="s">
        <v>157</v>
      </c>
      <c r="H14" s="4">
        <v>2001</v>
      </c>
      <c r="I14" s="11">
        <v>2</v>
      </c>
      <c r="J14" s="12">
        <f>I14*$K$10</f>
        <v>6.9444444444444441E-3</v>
      </c>
      <c r="K14" s="8">
        <v>4.3750000000000004E-2</v>
      </c>
      <c r="L14" s="16">
        <f>J14+K14</f>
        <v>5.0694444444444445E-2</v>
      </c>
      <c r="M14" s="14">
        <v>2</v>
      </c>
    </row>
    <row r="15" spans="2:23" ht="18" customHeight="1"/>
    <row r="17" spans="6:11" ht="15.75">
      <c r="F17" s="35" t="s">
        <v>175</v>
      </c>
      <c r="G17" s="37"/>
      <c r="H17" s="48" t="s">
        <v>176</v>
      </c>
      <c r="I17" s="48"/>
      <c r="J17" s="48"/>
      <c r="K17" s="48"/>
    </row>
    <row r="18" spans="6:11" ht="15.75">
      <c r="F18" s="35" t="s">
        <v>177</v>
      </c>
      <c r="G18" s="38"/>
      <c r="H18" s="48" t="s">
        <v>178</v>
      </c>
      <c r="I18" s="48"/>
      <c r="J18" s="48"/>
      <c r="K18" s="48"/>
    </row>
  </sheetData>
  <mergeCells count="12">
    <mergeCell ref="E8:I8"/>
    <mergeCell ref="H17:K17"/>
    <mergeCell ref="H18:K18"/>
    <mergeCell ref="B1:P1"/>
    <mergeCell ref="B2:P2"/>
    <mergeCell ref="B3:P3"/>
    <mergeCell ref="O4:P4"/>
    <mergeCell ref="B5:Q5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W16"/>
  <sheetViews>
    <sheetView workbookViewId="0">
      <selection activeCell="B2" sqref="B2:P2"/>
    </sheetView>
  </sheetViews>
  <sheetFormatPr defaultRowHeight="15"/>
  <cols>
    <col min="2" max="2" width="23.42578125" customWidth="1"/>
    <col min="3" max="3" width="16.7109375" customWidth="1"/>
    <col min="4" max="4" width="6.85546875" customWidth="1"/>
    <col min="5" max="5" width="5.7109375" customWidth="1"/>
    <col min="6" max="6" width="18.5703125" customWidth="1"/>
    <col min="7" max="7" width="14.7109375" customWidth="1"/>
    <col min="8" max="8" width="10.710937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196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E8" s="61" t="s">
        <v>198</v>
      </c>
      <c r="F8" s="61"/>
      <c r="G8" s="61"/>
      <c r="H8" s="61"/>
      <c r="I8" s="61"/>
      <c r="J8" s="40"/>
      <c r="K8" s="6"/>
    </row>
    <row r="9" spans="2:23" hidden="1">
      <c r="B9" t="s">
        <v>155</v>
      </c>
      <c r="C9" t="s">
        <v>61</v>
      </c>
      <c r="D9" t="s">
        <v>161</v>
      </c>
    </row>
    <row r="10" spans="2:23" hidden="1">
      <c r="K10" s="6">
        <v>3.472222222222222E-3</v>
      </c>
    </row>
    <row r="11" spans="2:23" ht="66" customHeight="1">
      <c r="E11" s="52" t="s">
        <v>0</v>
      </c>
      <c r="F11" s="52" t="s">
        <v>1</v>
      </c>
      <c r="G11" s="52" t="s">
        <v>2</v>
      </c>
      <c r="H11" s="54" t="s">
        <v>3</v>
      </c>
      <c r="I11" s="32" t="s">
        <v>10</v>
      </c>
      <c r="J11" s="32" t="s">
        <v>11</v>
      </c>
      <c r="K11" s="32" t="s">
        <v>12</v>
      </c>
      <c r="L11" s="30" t="s">
        <v>13</v>
      </c>
      <c r="M11" s="26" t="s">
        <v>14</v>
      </c>
    </row>
    <row r="12" spans="2:23" ht="1.5" customHeight="1">
      <c r="E12" s="53"/>
      <c r="F12" s="53"/>
      <c r="G12" s="53"/>
      <c r="H12" s="55"/>
      <c r="I12" s="33"/>
      <c r="J12" s="33"/>
      <c r="K12" s="33"/>
      <c r="L12" s="31"/>
      <c r="M12" s="27"/>
    </row>
    <row r="13" spans="2:23" ht="18" customHeight="1">
      <c r="E13" s="4">
        <v>1</v>
      </c>
      <c r="F13" s="10" t="s">
        <v>160</v>
      </c>
      <c r="G13" s="10" t="s">
        <v>157</v>
      </c>
      <c r="H13" s="11">
        <v>2001</v>
      </c>
      <c r="I13" s="11">
        <v>7</v>
      </c>
      <c r="J13" s="12">
        <f>I13*$K$10</f>
        <v>2.4305555555555552E-2</v>
      </c>
      <c r="K13" s="8">
        <v>6.6666666666666666E-2</v>
      </c>
      <c r="L13" s="16">
        <f>J13+K13</f>
        <v>9.0972222222222218E-2</v>
      </c>
      <c r="M13" s="14">
        <v>1</v>
      </c>
    </row>
    <row r="15" spans="2:23" ht="15.75">
      <c r="F15" s="35" t="s">
        <v>175</v>
      </c>
      <c r="G15" s="37"/>
      <c r="H15" s="48" t="s">
        <v>176</v>
      </c>
      <c r="I15" s="48"/>
      <c r="J15" s="48"/>
      <c r="K15" s="48"/>
    </row>
    <row r="16" spans="2:23" ht="15.75">
      <c r="F16" s="35" t="s">
        <v>177</v>
      </c>
      <c r="G16" s="38"/>
      <c r="H16" s="48" t="s">
        <v>178</v>
      </c>
      <c r="I16" s="48"/>
      <c r="J16" s="48"/>
      <c r="K16" s="48"/>
    </row>
  </sheetData>
  <mergeCells count="12">
    <mergeCell ref="E8:I8"/>
    <mergeCell ref="H15:K15"/>
    <mergeCell ref="H16:K16"/>
    <mergeCell ref="B1:P1"/>
    <mergeCell ref="B2:P2"/>
    <mergeCell ref="B3:P3"/>
    <mergeCell ref="O4:P4"/>
    <mergeCell ref="B5:Q5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W20"/>
  <sheetViews>
    <sheetView workbookViewId="0">
      <selection activeCell="J33" sqref="J33"/>
    </sheetView>
  </sheetViews>
  <sheetFormatPr defaultRowHeight="15"/>
  <cols>
    <col min="2" max="2" width="26.28515625" customWidth="1"/>
    <col min="3" max="3" width="16.42578125" customWidth="1"/>
    <col min="4" max="4" width="7.140625" customWidth="1"/>
    <col min="5" max="5" width="25.7109375" customWidth="1"/>
    <col min="6" max="6" width="18.5703125" customWidth="1"/>
  </cols>
  <sheetData>
    <row r="1" spans="2:23" ht="15.75">
      <c r="B1" s="58" t="s">
        <v>172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4"/>
      <c r="R1" s="35"/>
      <c r="S1" s="35"/>
      <c r="T1" s="35"/>
      <c r="U1" s="35"/>
      <c r="V1" s="35"/>
      <c r="W1" s="35"/>
    </row>
    <row r="2" spans="2:23" ht="15.75">
      <c r="B2" s="59" t="s">
        <v>208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5"/>
      <c r="S2" s="35"/>
      <c r="T2" s="35"/>
      <c r="U2" s="35"/>
      <c r="V2" s="35"/>
      <c r="W2" s="35"/>
    </row>
    <row r="3" spans="2:23" ht="15.75">
      <c r="B3" s="59" t="s">
        <v>174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4"/>
      <c r="R3" s="35"/>
      <c r="S3" s="35"/>
      <c r="T3" s="35"/>
      <c r="U3" s="35"/>
      <c r="V3" s="35"/>
      <c r="W3" s="35"/>
    </row>
    <row r="4" spans="2:23" ht="15.75"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0" t="s">
        <v>179</v>
      </c>
      <c r="P4" s="60"/>
      <c r="Q4" s="34"/>
      <c r="R4" s="35"/>
      <c r="S4" s="35"/>
      <c r="T4" s="35"/>
      <c r="U4" s="35"/>
      <c r="V4" s="35"/>
      <c r="W4" s="35"/>
    </row>
    <row r="5" spans="2:23" ht="28.5" customHeight="1">
      <c r="B5" s="47" t="s">
        <v>195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6">
        <v>5.7870370370370366E-5</v>
      </c>
      <c r="S5" s="35"/>
      <c r="T5" s="35"/>
      <c r="U5" s="35"/>
      <c r="V5" s="35"/>
      <c r="W5" s="35"/>
    </row>
    <row r="6" spans="2:23" hidden="1">
      <c r="B6" t="s">
        <v>113</v>
      </c>
      <c r="C6" t="s">
        <v>61</v>
      </c>
      <c r="D6" t="s">
        <v>161</v>
      </c>
    </row>
    <row r="7" spans="2:23" hidden="1">
      <c r="K7" s="6">
        <v>3.472222222222222E-3</v>
      </c>
    </row>
    <row r="8" spans="2:23">
      <c r="E8" s="61" t="s">
        <v>211</v>
      </c>
      <c r="F8" s="61"/>
      <c r="G8" s="61"/>
      <c r="H8" s="61"/>
      <c r="I8" s="61"/>
      <c r="J8" s="40"/>
      <c r="K8" s="6"/>
    </row>
    <row r="9" spans="2:23" hidden="1">
      <c r="B9" t="s">
        <v>146</v>
      </c>
      <c r="C9" t="s">
        <v>63</v>
      </c>
      <c r="D9" t="s">
        <v>161</v>
      </c>
    </row>
    <row r="10" spans="2:23" hidden="1">
      <c r="K10" s="6">
        <v>3.472222222222222E-3</v>
      </c>
    </row>
    <row r="11" spans="2:23" ht="66.75" customHeight="1">
      <c r="D11" s="52" t="s">
        <v>0</v>
      </c>
      <c r="E11" s="52" t="s">
        <v>1</v>
      </c>
      <c r="F11" s="52" t="s">
        <v>2</v>
      </c>
      <c r="G11" s="28" t="s">
        <v>3</v>
      </c>
      <c r="H11" s="32" t="s">
        <v>10</v>
      </c>
      <c r="I11" s="32" t="s">
        <v>11</v>
      </c>
      <c r="J11" s="32" t="s">
        <v>12</v>
      </c>
      <c r="K11" s="30" t="s">
        <v>13</v>
      </c>
      <c r="L11" s="26" t="s">
        <v>14</v>
      </c>
    </row>
    <row r="12" spans="2:23" ht="7.5" customHeight="1">
      <c r="D12" s="53"/>
      <c r="E12" s="53"/>
      <c r="F12" s="53"/>
      <c r="G12" s="29"/>
      <c r="H12" s="33"/>
      <c r="I12" s="33"/>
      <c r="J12" s="33"/>
      <c r="K12" s="31"/>
      <c r="L12" s="27"/>
    </row>
    <row r="13" spans="2:23" ht="18" customHeight="1">
      <c r="D13" s="4">
        <v>1</v>
      </c>
      <c r="E13" s="10" t="s">
        <v>149</v>
      </c>
      <c r="F13" s="10" t="s">
        <v>150</v>
      </c>
      <c r="G13" s="11">
        <v>1989</v>
      </c>
      <c r="H13" s="11">
        <v>1</v>
      </c>
      <c r="I13" s="12">
        <f>H13*$K$10</f>
        <v>3.472222222222222E-3</v>
      </c>
      <c r="J13" s="8">
        <v>4.0972222222222222E-2</v>
      </c>
      <c r="K13" s="16">
        <f>I13+J13</f>
        <v>4.4444444444444446E-2</v>
      </c>
      <c r="L13" s="14">
        <v>1</v>
      </c>
    </row>
    <row r="14" spans="2:23" ht="18" customHeight="1">
      <c r="D14" s="4">
        <v>2</v>
      </c>
      <c r="E14" s="10" t="s">
        <v>152</v>
      </c>
      <c r="F14" s="10" t="s">
        <v>22</v>
      </c>
      <c r="G14" s="11">
        <v>1980</v>
      </c>
      <c r="H14" s="11">
        <v>2</v>
      </c>
      <c r="I14" s="12">
        <f>H14*$K$10</f>
        <v>6.9444444444444441E-3</v>
      </c>
      <c r="J14" s="8">
        <v>4.6527777777777779E-2</v>
      </c>
      <c r="K14" s="16">
        <f>I14+J14</f>
        <v>5.3472222222222227E-2</v>
      </c>
      <c r="L14" s="14">
        <v>2</v>
      </c>
    </row>
    <row r="15" spans="2:23" ht="18" customHeight="1">
      <c r="D15" s="4">
        <v>3</v>
      </c>
      <c r="E15" s="10" t="s">
        <v>147</v>
      </c>
      <c r="F15" s="10" t="s">
        <v>81</v>
      </c>
      <c r="G15" s="11">
        <v>1989</v>
      </c>
      <c r="H15" s="11">
        <v>3</v>
      </c>
      <c r="I15" s="12">
        <f>H15*$K$10</f>
        <v>1.0416666666666666E-2</v>
      </c>
      <c r="J15" s="8">
        <v>4.5833333333333337E-2</v>
      </c>
      <c r="K15" s="16">
        <f>I15+J15</f>
        <v>5.6250000000000001E-2</v>
      </c>
      <c r="L15" s="14">
        <v>3</v>
      </c>
    </row>
    <row r="16" spans="2:23" ht="18" customHeight="1">
      <c r="D16" s="4">
        <v>4</v>
      </c>
      <c r="E16" s="5" t="s">
        <v>151</v>
      </c>
      <c r="F16" s="5" t="s">
        <v>22</v>
      </c>
      <c r="G16" s="4">
        <v>1998</v>
      </c>
      <c r="H16" s="11">
        <v>4</v>
      </c>
      <c r="I16" s="12">
        <f>H16*$K$10</f>
        <v>1.3888888888888888E-2</v>
      </c>
      <c r="J16" s="8">
        <v>4.9999999999999996E-2</v>
      </c>
      <c r="K16" s="16">
        <f>I16+J16</f>
        <v>6.3888888888888884E-2</v>
      </c>
      <c r="L16" s="11">
        <v>4</v>
      </c>
    </row>
    <row r="17" spans="4:12" ht="18" customHeight="1">
      <c r="D17" s="4">
        <v>5</v>
      </c>
      <c r="E17" s="10" t="s">
        <v>148</v>
      </c>
      <c r="F17" s="10" t="s">
        <v>19</v>
      </c>
      <c r="G17" s="11">
        <v>1998</v>
      </c>
      <c r="H17" s="11">
        <v>2</v>
      </c>
      <c r="I17" s="12">
        <f>H17*$K$10</f>
        <v>6.9444444444444441E-3</v>
      </c>
      <c r="J17" s="8">
        <v>5.8333333333333327E-2</v>
      </c>
      <c r="K17" s="16">
        <f>I17+J17</f>
        <v>6.5277777777777768E-2</v>
      </c>
      <c r="L17" s="11">
        <v>5</v>
      </c>
    </row>
    <row r="19" spans="4:12" ht="15.75">
      <c r="E19" s="35" t="s">
        <v>175</v>
      </c>
      <c r="F19" s="37"/>
      <c r="G19" s="48" t="s">
        <v>176</v>
      </c>
      <c r="H19" s="48"/>
      <c r="I19" s="48"/>
      <c r="J19" s="48"/>
    </row>
    <row r="20" spans="4:12" ht="15.75">
      <c r="E20" s="35" t="s">
        <v>177</v>
      </c>
      <c r="F20" s="38"/>
      <c r="G20" s="48" t="s">
        <v>178</v>
      </c>
      <c r="H20" s="48"/>
      <c r="I20" s="48"/>
      <c r="J20" s="48"/>
    </row>
  </sheetData>
  <sortState ref="A6:I9">
    <sortCondition ref="H6:H9"/>
  </sortState>
  <mergeCells count="11">
    <mergeCell ref="E8:I8"/>
    <mergeCell ref="G19:J19"/>
    <mergeCell ref="G20:J20"/>
    <mergeCell ref="B1:P1"/>
    <mergeCell ref="B2:P2"/>
    <mergeCell ref="B3:P3"/>
    <mergeCell ref="O4:P4"/>
    <mergeCell ref="B5:Q5"/>
    <mergeCell ref="D11:D12"/>
    <mergeCell ref="E11:E12"/>
    <mergeCell ref="F11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selection activeCell="E45" sqref="E45"/>
    </sheetView>
  </sheetViews>
  <sheetFormatPr defaultRowHeight="15"/>
  <cols>
    <col min="1" max="1" width="5.28515625" customWidth="1"/>
    <col min="2" max="2" width="24.140625" customWidth="1"/>
    <col min="3" max="3" width="18" customWidth="1"/>
    <col min="4" max="4" width="14.7109375" customWidth="1"/>
    <col min="5" max="9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181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59</v>
      </c>
      <c r="F7" t="s">
        <v>61</v>
      </c>
    </row>
    <row r="8" spans="1:22" hidden="1">
      <c r="P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1"/>
      <c r="J9" s="45" t="s">
        <v>10</v>
      </c>
      <c r="K9" s="45" t="s">
        <v>11</v>
      </c>
      <c r="L9" s="45" t="s">
        <v>12</v>
      </c>
      <c r="M9" s="56" t="s">
        <v>13</v>
      </c>
      <c r="N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8</v>
      </c>
      <c r="I10" s="1" t="s">
        <v>9</v>
      </c>
      <c r="J10" s="46"/>
      <c r="K10" s="46"/>
      <c r="L10" s="46"/>
      <c r="M10" s="57"/>
      <c r="N10" s="53"/>
    </row>
    <row r="11" spans="1:22" ht="18" customHeight="1">
      <c r="A11" s="4">
        <v>1</v>
      </c>
      <c r="B11" s="10" t="s">
        <v>58</v>
      </c>
      <c r="C11" s="10" t="s">
        <v>38</v>
      </c>
      <c r="D11" s="11">
        <v>2006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f t="shared" ref="J11:J18" si="0">E11+F11+G11+H11+I11</f>
        <v>1</v>
      </c>
      <c r="K11" s="12">
        <f t="shared" ref="K11:K18" si="1">J11*$P$8</f>
        <v>3.472222222222222E-3</v>
      </c>
      <c r="L11" s="12">
        <v>2.4999999999999998E-2</v>
      </c>
      <c r="M11" s="13">
        <f t="shared" ref="M11:M18" si="2">K11+L11</f>
        <v>2.8472222222222218E-2</v>
      </c>
      <c r="N11" s="7">
        <v>1</v>
      </c>
    </row>
    <row r="12" spans="1:22" ht="18" customHeight="1">
      <c r="A12" s="4">
        <v>2</v>
      </c>
      <c r="B12" s="10" t="s">
        <v>52</v>
      </c>
      <c r="C12" s="10" t="s">
        <v>53</v>
      </c>
      <c r="D12" s="11">
        <v>2006</v>
      </c>
      <c r="E12" s="11">
        <v>1</v>
      </c>
      <c r="F12" s="11">
        <v>3</v>
      </c>
      <c r="G12" s="11">
        <v>0</v>
      </c>
      <c r="H12" s="11">
        <v>0</v>
      </c>
      <c r="I12" s="11">
        <v>1</v>
      </c>
      <c r="J12" s="11">
        <f t="shared" si="0"/>
        <v>5</v>
      </c>
      <c r="K12" s="12">
        <f t="shared" si="1"/>
        <v>1.7361111111111112E-2</v>
      </c>
      <c r="L12" s="12">
        <v>2.8472222222222222E-2</v>
      </c>
      <c r="M12" s="13">
        <f t="shared" si="2"/>
        <v>4.5833333333333337E-2</v>
      </c>
      <c r="N12" s="14">
        <v>2</v>
      </c>
    </row>
    <row r="13" spans="1:22" ht="18" customHeight="1">
      <c r="A13" s="4">
        <v>3</v>
      </c>
      <c r="B13" s="10" t="s">
        <v>57</v>
      </c>
      <c r="C13" s="10" t="s">
        <v>31</v>
      </c>
      <c r="D13" s="11">
        <v>2008</v>
      </c>
      <c r="E13" s="11">
        <v>3</v>
      </c>
      <c r="F13" s="11">
        <v>3</v>
      </c>
      <c r="G13" s="11">
        <v>2</v>
      </c>
      <c r="H13" s="11">
        <v>0</v>
      </c>
      <c r="I13" s="11">
        <v>0</v>
      </c>
      <c r="J13" s="11">
        <f t="shared" si="0"/>
        <v>8</v>
      </c>
      <c r="K13" s="12">
        <f t="shared" si="1"/>
        <v>2.7777777777777776E-2</v>
      </c>
      <c r="L13" s="12">
        <v>3.0555555555555555E-2</v>
      </c>
      <c r="M13" s="13">
        <f t="shared" si="2"/>
        <v>5.8333333333333334E-2</v>
      </c>
      <c r="N13" s="7">
        <v>3</v>
      </c>
    </row>
    <row r="14" spans="1:22" ht="18" customHeight="1">
      <c r="A14" s="4">
        <v>4</v>
      </c>
      <c r="B14" s="10" t="s">
        <v>56</v>
      </c>
      <c r="C14" s="10" t="s">
        <v>27</v>
      </c>
      <c r="D14" s="11">
        <v>2006</v>
      </c>
      <c r="E14" s="11">
        <v>1</v>
      </c>
      <c r="F14" s="11">
        <v>4</v>
      </c>
      <c r="G14" s="11">
        <v>0</v>
      </c>
      <c r="H14" s="11">
        <v>5</v>
      </c>
      <c r="I14" s="11">
        <v>3</v>
      </c>
      <c r="J14" s="11">
        <f t="shared" si="0"/>
        <v>13</v>
      </c>
      <c r="K14" s="12">
        <f t="shared" si="1"/>
        <v>4.5138888888888888E-2</v>
      </c>
      <c r="L14" s="12">
        <v>2.7777777777777776E-2</v>
      </c>
      <c r="M14" s="13">
        <f t="shared" si="2"/>
        <v>7.2916666666666657E-2</v>
      </c>
      <c r="N14" s="11">
        <v>4</v>
      </c>
    </row>
    <row r="15" spans="1:22" ht="18" customHeight="1">
      <c r="A15" s="4">
        <v>5</v>
      </c>
      <c r="B15" s="10" t="s">
        <v>54</v>
      </c>
      <c r="C15" s="10" t="s">
        <v>24</v>
      </c>
      <c r="D15" s="11">
        <v>2007</v>
      </c>
      <c r="E15" s="11">
        <v>2</v>
      </c>
      <c r="F15" s="11">
        <v>8</v>
      </c>
      <c r="G15" s="11">
        <v>1</v>
      </c>
      <c r="H15" s="11">
        <v>8</v>
      </c>
      <c r="I15" s="11">
        <v>3</v>
      </c>
      <c r="J15" s="11">
        <f t="shared" si="0"/>
        <v>22</v>
      </c>
      <c r="K15" s="12">
        <f t="shared" si="1"/>
        <v>7.6388888888888881E-2</v>
      </c>
      <c r="L15" s="12">
        <v>3.1944444444444449E-2</v>
      </c>
      <c r="M15" s="13">
        <f t="shared" si="2"/>
        <v>0.10833333333333334</v>
      </c>
      <c r="N15" s="4">
        <v>5</v>
      </c>
    </row>
    <row r="16" spans="1:22" ht="18" customHeight="1">
      <c r="A16" s="4">
        <v>6</v>
      </c>
      <c r="B16" s="10" t="s">
        <v>55</v>
      </c>
      <c r="C16" s="10" t="s">
        <v>24</v>
      </c>
      <c r="D16" s="11">
        <v>2008</v>
      </c>
      <c r="E16" s="11">
        <v>2</v>
      </c>
      <c r="F16" s="11">
        <v>10</v>
      </c>
      <c r="G16" s="11">
        <v>0</v>
      </c>
      <c r="H16" s="11">
        <v>5</v>
      </c>
      <c r="I16" s="11">
        <v>1</v>
      </c>
      <c r="J16" s="11">
        <f t="shared" si="0"/>
        <v>18</v>
      </c>
      <c r="K16" s="12">
        <f t="shared" si="1"/>
        <v>6.25E-2</v>
      </c>
      <c r="L16" s="12">
        <v>4.6527777777777779E-2</v>
      </c>
      <c r="M16" s="13">
        <f t="shared" si="2"/>
        <v>0.10902777777777778</v>
      </c>
      <c r="N16" s="11">
        <v>6</v>
      </c>
    </row>
    <row r="17" spans="1:14" ht="18" customHeight="1">
      <c r="A17" s="4">
        <v>7</v>
      </c>
      <c r="B17" s="10" t="s">
        <v>51</v>
      </c>
      <c r="C17" s="10" t="s">
        <v>22</v>
      </c>
      <c r="D17" s="11">
        <v>2006</v>
      </c>
      <c r="E17" s="11">
        <v>1</v>
      </c>
      <c r="F17" s="11">
        <v>10</v>
      </c>
      <c r="G17" s="11">
        <v>0</v>
      </c>
      <c r="H17" s="11">
        <v>7</v>
      </c>
      <c r="I17" s="11">
        <v>0</v>
      </c>
      <c r="J17" s="11">
        <f t="shared" si="0"/>
        <v>18</v>
      </c>
      <c r="K17" s="12">
        <f t="shared" si="1"/>
        <v>6.25E-2</v>
      </c>
      <c r="L17" s="12">
        <v>4.9999999999999996E-2</v>
      </c>
      <c r="M17" s="13">
        <f t="shared" si="2"/>
        <v>0.11249999999999999</v>
      </c>
      <c r="N17" s="4">
        <v>7</v>
      </c>
    </row>
    <row r="18" spans="1:14" ht="18" customHeight="1">
      <c r="A18" s="4">
        <v>8</v>
      </c>
      <c r="B18" s="5" t="s">
        <v>50</v>
      </c>
      <c r="C18" s="5" t="s">
        <v>16</v>
      </c>
      <c r="D18" s="4">
        <v>2008</v>
      </c>
      <c r="E18" s="4">
        <v>1</v>
      </c>
      <c r="F18" s="4">
        <v>4</v>
      </c>
      <c r="G18" s="4">
        <v>0</v>
      </c>
      <c r="H18" s="4">
        <v>10</v>
      </c>
      <c r="I18" s="4">
        <v>3</v>
      </c>
      <c r="J18" s="4">
        <f t="shared" si="0"/>
        <v>18</v>
      </c>
      <c r="K18" s="8">
        <f t="shared" si="1"/>
        <v>6.25E-2</v>
      </c>
      <c r="L18" s="8">
        <v>5.1388888888888894E-2</v>
      </c>
      <c r="M18" s="9">
        <f t="shared" si="2"/>
        <v>0.1138888888888889</v>
      </c>
      <c r="N18" s="11">
        <v>8</v>
      </c>
    </row>
    <row r="19" spans="1:14" ht="18" hidden="1" customHeight="1">
      <c r="A19" s="4"/>
      <c r="B19" s="10"/>
      <c r="C19" s="10"/>
      <c r="D19" s="11"/>
      <c r="E19" s="11"/>
      <c r="F19" s="11"/>
      <c r="G19" s="11"/>
      <c r="H19" s="11"/>
      <c r="I19" s="11"/>
      <c r="J19" s="11"/>
      <c r="K19" s="12"/>
      <c r="L19" s="12"/>
      <c r="M19" s="13"/>
      <c r="N19" s="11"/>
    </row>
    <row r="20" spans="1:14" ht="18" hidden="1" customHeight="1">
      <c r="A20" s="4"/>
      <c r="B20" s="10"/>
      <c r="C20" s="10"/>
      <c r="D20" s="11"/>
      <c r="E20" s="11"/>
      <c r="F20" s="11"/>
      <c r="G20" s="11"/>
      <c r="H20" s="11"/>
      <c r="I20" s="11"/>
      <c r="J20" s="11"/>
      <c r="K20" s="12"/>
      <c r="L20" s="12"/>
      <c r="M20" s="13"/>
      <c r="N20" s="11"/>
    </row>
    <row r="21" spans="1:14" ht="18" hidden="1" customHeight="1">
      <c r="A21" s="4"/>
      <c r="B21" s="10"/>
      <c r="C21" s="10"/>
      <c r="D21" s="11"/>
      <c r="E21" s="11"/>
      <c r="F21" s="11"/>
      <c r="G21" s="11"/>
      <c r="H21" s="11"/>
      <c r="I21" s="11"/>
      <c r="J21" s="11"/>
      <c r="K21" s="12"/>
      <c r="L21" s="12"/>
      <c r="M21" s="13"/>
      <c r="N21" s="11"/>
    </row>
    <row r="22" spans="1:14" ht="18" hidden="1" customHeight="1">
      <c r="A22" s="4"/>
      <c r="B22" s="10"/>
      <c r="C22" s="10"/>
      <c r="D22" s="11"/>
      <c r="E22" s="11"/>
      <c r="F22" s="11"/>
      <c r="G22" s="11"/>
      <c r="H22" s="11"/>
      <c r="I22" s="11"/>
      <c r="J22" s="11"/>
      <c r="K22" s="12"/>
      <c r="L22" s="12"/>
      <c r="M22" s="13"/>
      <c r="N22" s="11"/>
    </row>
    <row r="23" spans="1:14" ht="18" hidden="1" customHeight="1">
      <c r="A23" s="4"/>
      <c r="B23" s="10"/>
      <c r="C23" s="10"/>
      <c r="D23" s="11"/>
      <c r="E23" s="11"/>
      <c r="F23" s="11"/>
      <c r="G23" s="11"/>
      <c r="H23" s="11"/>
      <c r="I23" s="11"/>
      <c r="J23" s="11"/>
      <c r="K23" s="12"/>
      <c r="L23" s="12"/>
      <c r="M23" s="13"/>
      <c r="N23" s="11"/>
    </row>
    <row r="24" spans="1:14" ht="18" hidden="1" customHeight="1">
      <c r="A24" s="4"/>
      <c r="B24" s="10"/>
      <c r="C24" s="10"/>
      <c r="D24" s="11"/>
      <c r="E24" s="11"/>
      <c r="F24" s="11"/>
      <c r="G24" s="11"/>
      <c r="H24" s="11"/>
      <c r="I24" s="11"/>
      <c r="J24" s="11"/>
      <c r="K24" s="12"/>
      <c r="L24" s="12"/>
      <c r="M24" s="13"/>
      <c r="N24" s="11"/>
    </row>
    <row r="25" spans="1:14" ht="18" hidden="1" customHeight="1">
      <c r="A25" s="4"/>
      <c r="B25" s="10"/>
      <c r="C25" s="10"/>
      <c r="D25" s="11"/>
      <c r="E25" s="11"/>
      <c r="F25" s="11"/>
      <c r="G25" s="11"/>
      <c r="H25" s="11"/>
      <c r="I25" s="11"/>
      <c r="J25" s="11"/>
      <c r="K25" s="12"/>
      <c r="L25" s="12"/>
      <c r="M25" s="13"/>
      <c r="N25" s="11"/>
    </row>
    <row r="26" spans="1:14" ht="18" hidden="1" customHeight="1">
      <c r="A26" s="4"/>
      <c r="B26" s="10"/>
      <c r="C26" s="10"/>
      <c r="D26" s="11"/>
      <c r="E26" s="11"/>
      <c r="F26" s="11"/>
      <c r="G26" s="11"/>
      <c r="H26" s="11"/>
      <c r="I26" s="11"/>
      <c r="J26" s="11"/>
      <c r="K26" s="12"/>
      <c r="L26" s="12"/>
      <c r="M26" s="13"/>
      <c r="N26" s="11"/>
    </row>
    <row r="27" spans="1:14" ht="18" hidden="1" customHeight="1">
      <c r="A27" s="4"/>
      <c r="B27" s="10"/>
      <c r="C27" s="10"/>
      <c r="D27" s="11"/>
      <c r="E27" s="11"/>
      <c r="F27" s="11"/>
      <c r="G27" s="11"/>
      <c r="H27" s="11"/>
      <c r="I27" s="11"/>
      <c r="J27" s="11"/>
      <c r="K27" s="12"/>
      <c r="L27" s="12"/>
      <c r="M27" s="13"/>
      <c r="N27" s="11"/>
    </row>
    <row r="28" spans="1:14" ht="18" hidden="1" customHeight="1">
      <c r="A28" s="4"/>
      <c r="B28" s="10"/>
      <c r="C28" s="10"/>
      <c r="D28" s="11"/>
      <c r="E28" s="11"/>
      <c r="F28" s="11"/>
      <c r="G28" s="11"/>
      <c r="H28" s="11"/>
      <c r="I28" s="11"/>
      <c r="J28" s="11"/>
      <c r="K28" s="12"/>
      <c r="L28" s="12"/>
      <c r="M28" s="13"/>
      <c r="N28" s="11"/>
    </row>
    <row r="29" spans="1:14" ht="18" hidden="1" customHeight="1">
      <c r="A29" s="4"/>
      <c r="B29" s="10"/>
      <c r="C29" s="10"/>
      <c r="D29" s="11"/>
      <c r="E29" s="11"/>
      <c r="F29" s="11"/>
      <c r="G29" s="11"/>
      <c r="H29" s="11"/>
      <c r="I29" s="11"/>
      <c r="J29" s="11"/>
      <c r="K29" s="12"/>
      <c r="L29" s="12"/>
      <c r="M29" s="13"/>
      <c r="N29" s="11"/>
    </row>
    <row r="30" spans="1:14" ht="18" hidden="1" customHeight="1">
      <c r="A30" s="4"/>
      <c r="B30" s="10"/>
      <c r="C30" s="10"/>
      <c r="D30" s="11"/>
      <c r="E30" s="11"/>
      <c r="F30" s="11"/>
      <c r="G30" s="11"/>
      <c r="H30" s="11"/>
      <c r="I30" s="11"/>
      <c r="J30" s="11"/>
      <c r="K30" s="12"/>
      <c r="L30" s="12"/>
      <c r="M30" s="13"/>
      <c r="N30" s="11"/>
    </row>
    <row r="31" spans="1:14" ht="18" hidden="1" customHeight="1">
      <c r="A31" s="4"/>
      <c r="B31" s="10"/>
      <c r="C31" s="10"/>
      <c r="D31" s="11"/>
      <c r="E31" s="11"/>
      <c r="F31" s="11"/>
      <c r="G31" s="11"/>
      <c r="H31" s="11"/>
      <c r="I31" s="11"/>
      <c r="J31" s="11"/>
      <c r="K31" s="12"/>
      <c r="L31" s="12"/>
      <c r="M31" s="13"/>
      <c r="N31" s="11"/>
    </row>
    <row r="32" spans="1:14" ht="18" hidden="1" customHeight="1">
      <c r="A32" s="4"/>
      <c r="B32" s="10"/>
      <c r="C32" s="10"/>
      <c r="D32" s="11"/>
      <c r="E32" s="11"/>
      <c r="F32" s="11"/>
      <c r="G32" s="11"/>
      <c r="H32" s="11"/>
      <c r="I32" s="11"/>
      <c r="J32" s="11"/>
      <c r="K32" s="12"/>
      <c r="L32" s="12"/>
      <c r="M32" s="13"/>
      <c r="N32" s="11"/>
    </row>
    <row r="33" spans="1:14" ht="18" hidden="1" customHeight="1">
      <c r="A33" s="4"/>
      <c r="B33" s="10"/>
      <c r="C33" s="10"/>
      <c r="D33" s="11"/>
      <c r="E33" s="11"/>
      <c r="F33" s="11"/>
      <c r="G33" s="11"/>
      <c r="H33" s="11"/>
      <c r="I33" s="11"/>
      <c r="J33" s="11"/>
      <c r="K33" s="12"/>
      <c r="L33" s="12"/>
      <c r="M33" s="13"/>
      <c r="N33" s="11"/>
    </row>
    <row r="34" spans="1:14" hidden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.75">
      <c r="B36" s="35" t="s">
        <v>175</v>
      </c>
      <c r="C36" s="37"/>
      <c r="D36" s="48" t="s">
        <v>176</v>
      </c>
      <c r="E36" s="48"/>
      <c r="F36" s="48"/>
      <c r="G36" s="48"/>
    </row>
    <row r="37" spans="1:14" ht="15.75">
      <c r="B37" s="35" t="s">
        <v>177</v>
      </c>
      <c r="C37" s="38"/>
      <c r="D37" s="48" t="s">
        <v>178</v>
      </c>
      <c r="E37" s="48"/>
      <c r="F37" s="48"/>
      <c r="G37" s="48"/>
    </row>
    <row r="38" spans="1:14">
      <c r="C38" s="39"/>
    </row>
  </sheetData>
  <sortState ref="B5:M12">
    <sortCondition ref="M5:M12"/>
  </sortState>
  <mergeCells count="18">
    <mergeCell ref="A1:O1"/>
    <mergeCell ref="A2:O2"/>
    <mergeCell ref="A3:O3"/>
    <mergeCell ref="N4:O4"/>
    <mergeCell ref="A5:P5"/>
    <mergeCell ref="E9:I9"/>
    <mergeCell ref="J9:J10"/>
    <mergeCell ref="A6:P6"/>
    <mergeCell ref="D36:G36"/>
    <mergeCell ref="D37:G37"/>
    <mergeCell ref="K9:K10"/>
    <mergeCell ref="L9:L10"/>
    <mergeCell ref="M9:M10"/>
    <mergeCell ref="N9:N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opLeftCell="A9" workbookViewId="0">
      <selection activeCell="Q25" sqref="Q25"/>
    </sheetView>
  </sheetViews>
  <sheetFormatPr defaultRowHeight="15"/>
  <cols>
    <col min="2" max="2" width="22" customWidth="1"/>
    <col min="3" max="3" width="16.85546875" customWidth="1"/>
    <col min="5" max="10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62</v>
      </c>
      <c r="F7" t="s">
        <v>63</v>
      </c>
    </row>
    <row r="8" spans="1:22" hidden="1">
      <c r="Q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1"/>
      <c r="K9" s="45" t="s">
        <v>10</v>
      </c>
      <c r="L9" s="45" t="s">
        <v>11</v>
      </c>
      <c r="M9" s="45" t="s">
        <v>12</v>
      </c>
      <c r="N9" s="56" t="s">
        <v>13</v>
      </c>
      <c r="O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1" t="s">
        <v>9</v>
      </c>
      <c r="K10" s="46"/>
      <c r="L10" s="46"/>
      <c r="M10" s="46"/>
      <c r="N10" s="57"/>
      <c r="O10" s="53"/>
    </row>
    <row r="11" spans="1:22" ht="18" customHeight="1">
      <c r="A11" s="11">
        <v>1</v>
      </c>
      <c r="B11" s="10" t="s">
        <v>66</v>
      </c>
      <c r="C11" s="10" t="s">
        <v>67</v>
      </c>
      <c r="D11" s="11">
        <v>2004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f t="shared" ref="K11:K33" si="0">E11+F11+G11+H11+I11+J11</f>
        <v>2</v>
      </c>
      <c r="L11" s="12">
        <f t="shared" ref="L11:L33" si="1">K11*$Q$8</f>
        <v>6.9444444444444441E-3</v>
      </c>
      <c r="M11" s="12">
        <v>1.8749999999999999E-2</v>
      </c>
      <c r="N11" s="16">
        <f t="shared" ref="N11:N33" si="2">L11+M11</f>
        <v>2.5694444444444443E-2</v>
      </c>
      <c r="O11" s="14">
        <v>1</v>
      </c>
    </row>
    <row r="12" spans="1:22" ht="18" customHeight="1">
      <c r="A12" s="11">
        <v>2</v>
      </c>
      <c r="B12" s="10" t="s">
        <v>68</v>
      </c>
      <c r="C12" s="10" t="s">
        <v>67</v>
      </c>
      <c r="D12" s="11">
        <v>2005</v>
      </c>
      <c r="E12" s="11">
        <v>0</v>
      </c>
      <c r="F12" s="11">
        <v>2</v>
      </c>
      <c r="G12" s="11">
        <v>0</v>
      </c>
      <c r="H12" s="11">
        <v>1</v>
      </c>
      <c r="I12" s="11">
        <v>0</v>
      </c>
      <c r="J12" s="11">
        <v>1</v>
      </c>
      <c r="K12" s="11">
        <f t="shared" si="0"/>
        <v>4</v>
      </c>
      <c r="L12" s="12">
        <f t="shared" si="1"/>
        <v>1.3888888888888888E-2</v>
      </c>
      <c r="M12" s="12">
        <v>2.361111111111111E-2</v>
      </c>
      <c r="N12" s="16">
        <f t="shared" si="2"/>
        <v>3.7499999999999999E-2</v>
      </c>
      <c r="O12" s="14">
        <v>2</v>
      </c>
    </row>
    <row r="13" spans="1:22" ht="18" customHeight="1">
      <c r="A13" s="11">
        <v>3</v>
      </c>
      <c r="B13" s="10" t="s">
        <v>87</v>
      </c>
      <c r="C13" s="10" t="s">
        <v>45</v>
      </c>
      <c r="D13" s="11">
        <v>2004</v>
      </c>
      <c r="E13" s="41">
        <v>0</v>
      </c>
      <c r="F13" s="41">
        <v>0</v>
      </c>
      <c r="G13" s="41">
        <v>0</v>
      </c>
      <c r="H13" s="41">
        <v>5</v>
      </c>
      <c r="I13" s="41">
        <v>0</v>
      </c>
      <c r="J13" s="41">
        <v>1</v>
      </c>
      <c r="K13" s="11">
        <f t="shared" si="0"/>
        <v>6</v>
      </c>
      <c r="L13" s="12">
        <f t="shared" si="1"/>
        <v>2.0833333333333332E-2</v>
      </c>
      <c r="M13" s="42">
        <v>1.9444444444444445E-2</v>
      </c>
      <c r="N13" s="16">
        <f t="shared" si="2"/>
        <v>4.0277777777777773E-2</v>
      </c>
      <c r="O13" s="14">
        <v>3</v>
      </c>
    </row>
    <row r="14" spans="1:22" ht="18" customHeight="1">
      <c r="A14" s="4">
        <v>4</v>
      </c>
      <c r="B14" s="10" t="s">
        <v>88</v>
      </c>
      <c r="C14" s="10" t="s">
        <v>34</v>
      </c>
      <c r="D14" s="11">
        <v>2005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11">
        <f t="shared" si="0"/>
        <v>5</v>
      </c>
      <c r="L14" s="12">
        <f t="shared" si="1"/>
        <v>1.7361111111111112E-2</v>
      </c>
      <c r="M14" s="17">
        <v>2.361111111111111E-2</v>
      </c>
      <c r="N14" s="16">
        <f t="shared" si="2"/>
        <v>4.0972222222222222E-2</v>
      </c>
      <c r="O14" s="11">
        <v>4</v>
      </c>
    </row>
    <row r="15" spans="1:22" ht="18" customHeight="1">
      <c r="A15" s="4">
        <v>5</v>
      </c>
      <c r="B15" s="10" t="s">
        <v>109</v>
      </c>
      <c r="C15" s="10" t="s">
        <v>53</v>
      </c>
      <c r="D15" s="11">
        <v>2004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11">
        <f t="shared" si="0"/>
        <v>5</v>
      </c>
      <c r="L15" s="12">
        <f t="shared" si="1"/>
        <v>1.7361111111111112E-2</v>
      </c>
      <c r="M15" s="17">
        <v>2.9861111111111113E-2</v>
      </c>
      <c r="N15" s="16">
        <f t="shared" si="2"/>
        <v>4.7222222222222221E-2</v>
      </c>
      <c r="O15" s="4">
        <v>5</v>
      </c>
    </row>
    <row r="16" spans="1:22" ht="18" customHeight="1">
      <c r="A16" s="4">
        <v>6</v>
      </c>
      <c r="B16" s="10" t="s">
        <v>69</v>
      </c>
      <c r="C16" s="10" t="s">
        <v>16</v>
      </c>
      <c r="D16" s="11">
        <v>2004</v>
      </c>
      <c r="E16" s="11">
        <v>1</v>
      </c>
      <c r="F16" s="11">
        <v>1</v>
      </c>
      <c r="G16" s="11">
        <v>0</v>
      </c>
      <c r="H16" s="11">
        <v>2</v>
      </c>
      <c r="I16" s="11">
        <v>0</v>
      </c>
      <c r="J16" s="11">
        <v>3</v>
      </c>
      <c r="K16" s="11">
        <f t="shared" si="0"/>
        <v>7</v>
      </c>
      <c r="L16" s="12">
        <f t="shared" si="1"/>
        <v>2.4305555555555552E-2</v>
      </c>
      <c r="M16" s="12">
        <v>2.361111111111111E-2</v>
      </c>
      <c r="N16" s="16">
        <f t="shared" si="2"/>
        <v>4.7916666666666663E-2</v>
      </c>
      <c r="O16" s="11">
        <v>6</v>
      </c>
    </row>
    <row r="17" spans="1:15" ht="18" customHeight="1">
      <c r="A17" s="4">
        <v>7</v>
      </c>
      <c r="B17" s="10" t="s">
        <v>73</v>
      </c>
      <c r="C17" s="10" t="s">
        <v>31</v>
      </c>
      <c r="D17" s="11">
        <v>2004</v>
      </c>
      <c r="E17" s="3">
        <v>0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11">
        <f t="shared" si="0"/>
        <v>6</v>
      </c>
      <c r="L17" s="12">
        <f t="shared" si="1"/>
        <v>2.0833333333333332E-2</v>
      </c>
      <c r="M17" s="17">
        <v>2.7083333333333334E-2</v>
      </c>
      <c r="N17" s="16">
        <f t="shared" si="2"/>
        <v>4.7916666666666663E-2</v>
      </c>
      <c r="O17" s="4">
        <v>7</v>
      </c>
    </row>
    <row r="18" spans="1:15" ht="18" customHeight="1">
      <c r="A18" s="4">
        <v>8</v>
      </c>
      <c r="B18" s="5" t="s">
        <v>72</v>
      </c>
      <c r="C18" s="5" t="s">
        <v>31</v>
      </c>
      <c r="D18" s="4">
        <v>2004</v>
      </c>
      <c r="E18" s="4">
        <v>1</v>
      </c>
      <c r="F18" s="4">
        <v>0</v>
      </c>
      <c r="G18" s="4">
        <v>0</v>
      </c>
      <c r="H18" s="4">
        <v>6</v>
      </c>
      <c r="I18" s="4">
        <v>0</v>
      </c>
      <c r="J18" s="4">
        <v>0</v>
      </c>
      <c r="K18" s="11">
        <f t="shared" si="0"/>
        <v>7</v>
      </c>
      <c r="L18" s="12">
        <f t="shared" si="1"/>
        <v>2.4305555555555552E-2</v>
      </c>
      <c r="M18" s="8">
        <v>2.4999999999999998E-2</v>
      </c>
      <c r="N18" s="16">
        <f t="shared" si="2"/>
        <v>4.9305555555555547E-2</v>
      </c>
      <c r="O18" s="11">
        <v>8</v>
      </c>
    </row>
    <row r="19" spans="1:15" ht="18" customHeight="1">
      <c r="A19" s="4">
        <v>9</v>
      </c>
      <c r="B19" s="10" t="s">
        <v>75</v>
      </c>
      <c r="C19" s="10" t="s">
        <v>31</v>
      </c>
      <c r="D19" s="11">
        <v>2005</v>
      </c>
      <c r="E19" s="3">
        <v>1</v>
      </c>
      <c r="F19" s="3">
        <v>3</v>
      </c>
      <c r="G19" s="3">
        <v>0</v>
      </c>
      <c r="H19" s="3">
        <v>1</v>
      </c>
      <c r="I19" s="3">
        <v>0</v>
      </c>
      <c r="J19" s="3">
        <v>0</v>
      </c>
      <c r="K19" s="11">
        <f t="shared" si="0"/>
        <v>5</v>
      </c>
      <c r="L19" s="12">
        <f t="shared" si="1"/>
        <v>1.7361111111111112E-2</v>
      </c>
      <c r="M19" s="17">
        <v>3.4027777777777775E-2</v>
      </c>
      <c r="N19" s="16">
        <f t="shared" si="2"/>
        <v>5.1388888888888887E-2</v>
      </c>
      <c r="O19" s="4">
        <v>9</v>
      </c>
    </row>
    <row r="20" spans="1:15" ht="18" customHeight="1">
      <c r="A20" s="4">
        <v>10</v>
      </c>
      <c r="B20" s="10" t="s">
        <v>84</v>
      </c>
      <c r="C20" s="10" t="s">
        <v>85</v>
      </c>
      <c r="D20" s="11">
        <v>2004</v>
      </c>
      <c r="E20" s="3">
        <v>0</v>
      </c>
      <c r="F20" s="3">
        <v>1</v>
      </c>
      <c r="G20" s="3">
        <v>0</v>
      </c>
      <c r="H20" s="3">
        <v>9</v>
      </c>
      <c r="I20" s="3">
        <v>0</v>
      </c>
      <c r="J20" s="3">
        <v>0</v>
      </c>
      <c r="K20" s="11">
        <f t="shared" si="0"/>
        <v>10</v>
      </c>
      <c r="L20" s="12">
        <f t="shared" si="1"/>
        <v>3.4722222222222224E-2</v>
      </c>
      <c r="M20" s="17">
        <v>1.6666666666666666E-2</v>
      </c>
      <c r="N20" s="16">
        <f t="shared" si="2"/>
        <v>5.1388888888888887E-2</v>
      </c>
      <c r="O20" s="11">
        <v>10</v>
      </c>
    </row>
    <row r="21" spans="1:15" ht="18" customHeight="1">
      <c r="A21" s="4">
        <v>11</v>
      </c>
      <c r="B21" s="10" t="s">
        <v>78</v>
      </c>
      <c r="C21" s="10" t="s">
        <v>79</v>
      </c>
      <c r="D21" s="11">
        <v>2005</v>
      </c>
      <c r="E21" s="3">
        <v>0</v>
      </c>
      <c r="F21" s="3">
        <v>1</v>
      </c>
      <c r="G21" s="3">
        <v>0</v>
      </c>
      <c r="H21" s="3">
        <v>6</v>
      </c>
      <c r="I21" s="3">
        <v>0</v>
      </c>
      <c r="J21" s="3">
        <v>0</v>
      </c>
      <c r="K21" s="11">
        <f t="shared" si="0"/>
        <v>7</v>
      </c>
      <c r="L21" s="12">
        <f t="shared" si="1"/>
        <v>2.4305555555555552E-2</v>
      </c>
      <c r="M21" s="17">
        <v>2.8472222222222222E-2</v>
      </c>
      <c r="N21" s="16">
        <f t="shared" si="2"/>
        <v>5.2777777777777771E-2</v>
      </c>
      <c r="O21" s="4">
        <v>11</v>
      </c>
    </row>
    <row r="22" spans="1:15" ht="18" customHeight="1">
      <c r="A22" s="4">
        <v>12</v>
      </c>
      <c r="B22" s="10" t="s">
        <v>76</v>
      </c>
      <c r="C22" s="10" t="s">
        <v>22</v>
      </c>
      <c r="D22" s="11">
        <v>2004</v>
      </c>
      <c r="E22" s="3">
        <v>0</v>
      </c>
      <c r="F22" s="3">
        <v>1</v>
      </c>
      <c r="G22" s="3">
        <v>0</v>
      </c>
      <c r="H22" s="3">
        <v>8</v>
      </c>
      <c r="I22" s="3">
        <v>0</v>
      </c>
      <c r="J22" s="3">
        <v>1</v>
      </c>
      <c r="K22" s="11">
        <f t="shared" si="0"/>
        <v>10</v>
      </c>
      <c r="L22" s="12">
        <f t="shared" si="1"/>
        <v>3.4722222222222224E-2</v>
      </c>
      <c r="M22" s="17">
        <v>2.1527777777777781E-2</v>
      </c>
      <c r="N22" s="16">
        <f t="shared" si="2"/>
        <v>5.6250000000000008E-2</v>
      </c>
      <c r="O22" s="11">
        <v>12</v>
      </c>
    </row>
    <row r="23" spans="1:15" ht="18" customHeight="1">
      <c r="A23" s="4">
        <v>13</v>
      </c>
      <c r="B23" s="10" t="s">
        <v>71</v>
      </c>
      <c r="C23" s="10" t="s">
        <v>31</v>
      </c>
      <c r="D23" s="11">
        <v>2004</v>
      </c>
      <c r="E23" s="11">
        <v>1</v>
      </c>
      <c r="F23" s="11">
        <v>2</v>
      </c>
      <c r="G23" s="11">
        <v>0</v>
      </c>
      <c r="H23" s="11">
        <v>8</v>
      </c>
      <c r="I23" s="11">
        <v>0</v>
      </c>
      <c r="J23" s="11">
        <v>0</v>
      </c>
      <c r="K23" s="11">
        <f t="shared" si="0"/>
        <v>11</v>
      </c>
      <c r="L23" s="12">
        <f t="shared" si="1"/>
        <v>3.8194444444444441E-2</v>
      </c>
      <c r="M23" s="12">
        <v>2.1527777777777781E-2</v>
      </c>
      <c r="N23" s="16">
        <f t="shared" si="2"/>
        <v>5.9722222222222218E-2</v>
      </c>
      <c r="O23" s="4">
        <v>13</v>
      </c>
    </row>
    <row r="24" spans="1:15" ht="18" customHeight="1">
      <c r="A24" s="4">
        <v>14</v>
      </c>
      <c r="B24" s="10" t="s">
        <v>77</v>
      </c>
      <c r="C24" s="10" t="s">
        <v>22</v>
      </c>
      <c r="D24" s="11">
        <v>2005</v>
      </c>
      <c r="E24" s="3">
        <v>0</v>
      </c>
      <c r="F24" s="3">
        <v>0</v>
      </c>
      <c r="G24" s="3">
        <v>0</v>
      </c>
      <c r="H24" s="3">
        <v>10</v>
      </c>
      <c r="I24" s="3">
        <v>1</v>
      </c>
      <c r="J24" s="3">
        <v>0</v>
      </c>
      <c r="K24" s="11">
        <f t="shared" si="0"/>
        <v>11</v>
      </c>
      <c r="L24" s="12">
        <f t="shared" si="1"/>
        <v>3.8194444444444441E-2</v>
      </c>
      <c r="M24" s="17">
        <v>2.2222222222222223E-2</v>
      </c>
      <c r="N24" s="16">
        <f t="shared" si="2"/>
        <v>6.041666666666666E-2</v>
      </c>
      <c r="O24" s="11">
        <v>14</v>
      </c>
    </row>
    <row r="25" spans="1:15" ht="18" customHeight="1">
      <c r="A25" s="4">
        <v>15</v>
      </c>
      <c r="B25" s="10" t="s">
        <v>80</v>
      </c>
      <c r="C25" s="10" t="s">
        <v>81</v>
      </c>
      <c r="D25" s="11">
        <v>2005</v>
      </c>
      <c r="E25" s="3">
        <v>3</v>
      </c>
      <c r="F25" s="3">
        <v>3</v>
      </c>
      <c r="G25" s="3">
        <v>0</v>
      </c>
      <c r="H25" s="3">
        <v>3</v>
      </c>
      <c r="I25" s="3">
        <v>0</v>
      </c>
      <c r="J25" s="3">
        <v>0</v>
      </c>
      <c r="K25" s="11">
        <f t="shared" si="0"/>
        <v>9</v>
      </c>
      <c r="L25" s="12">
        <f t="shared" si="1"/>
        <v>3.125E-2</v>
      </c>
      <c r="M25" s="17">
        <v>2.9861111111111113E-2</v>
      </c>
      <c r="N25" s="16">
        <f t="shared" si="2"/>
        <v>6.1111111111111116E-2</v>
      </c>
      <c r="O25" s="4">
        <v>15</v>
      </c>
    </row>
    <row r="26" spans="1:15" ht="18" customHeight="1">
      <c r="A26" s="4">
        <v>16</v>
      </c>
      <c r="B26" s="10" t="s">
        <v>110</v>
      </c>
      <c r="C26" s="10" t="s">
        <v>22</v>
      </c>
      <c r="D26" s="11">
        <v>2004</v>
      </c>
      <c r="E26" s="3">
        <v>0</v>
      </c>
      <c r="F26" s="3">
        <v>3</v>
      </c>
      <c r="G26" s="3">
        <v>0</v>
      </c>
      <c r="H26" s="3">
        <v>9</v>
      </c>
      <c r="I26" s="3">
        <v>0</v>
      </c>
      <c r="J26" s="3">
        <v>0</v>
      </c>
      <c r="K26" s="11">
        <f t="shared" si="0"/>
        <v>12</v>
      </c>
      <c r="L26" s="12">
        <f t="shared" si="1"/>
        <v>4.1666666666666664E-2</v>
      </c>
      <c r="M26" s="17">
        <v>2.1527777777777781E-2</v>
      </c>
      <c r="N26" s="16">
        <f t="shared" si="2"/>
        <v>6.3194444444444442E-2</v>
      </c>
      <c r="O26" s="11">
        <v>16</v>
      </c>
    </row>
    <row r="27" spans="1:15" ht="18" customHeight="1">
      <c r="A27" s="4">
        <v>17</v>
      </c>
      <c r="B27" s="10" t="s">
        <v>83</v>
      </c>
      <c r="C27" s="10" t="s">
        <v>17</v>
      </c>
      <c r="D27" s="11">
        <v>2005</v>
      </c>
      <c r="E27" s="3">
        <v>0</v>
      </c>
      <c r="F27" s="3">
        <v>3</v>
      </c>
      <c r="G27" s="3">
        <v>0</v>
      </c>
      <c r="H27" s="3">
        <v>6</v>
      </c>
      <c r="I27" s="3">
        <v>0</v>
      </c>
      <c r="J27" s="3">
        <v>0</v>
      </c>
      <c r="K27" s="11">
        <f t="shared" si="0"/>
        <v>9</v>
      </c>
      <c r="L27" s="12">
        <f t="shared" si="1"/>
        <v>3.125E-2</v>
      </c>
      <c r="M27" s="17">
        <v>3.3333333333333333E-2</v>
      </c>
      <c r="N27" s="16">
        <f t="shared" si="2"/>
        <v>6.4583333333333326E-2</v>
      </c>
      <c r="O27" s="4">
        <v>17</v>
      </c>
    </row>
    <row r="28" spans="1:15" ht="18" customHeight="1">
      <c r="A28" s="4">
        <v>18</v>
      </c>
      <c r="B28" s="10" t="s">
        <v>74</v>
      </c>
      <c r="C28" s="10" t="s">
        <v>31</v>
      </c>
      <c r="D28" s="11">
        <v>2005</v>
      </c>
      <c r="E28" s="3">
        <v>2</v>
      </c>
      <c r="F28" s="3">
        <v>1</v>
      </c>
      <c r="G28" s="3">
        <v>0</v>
      </c>
      <c r="H28" s="3">
        <v>8</v>
      </c>
      <c r="I28" s="3">
        <v>3</v>
      </c>
      <c r="J28" s="3">
        <v>0</v>
      </c>
      <c r="K28" s="11">
        <f t="shared" si="0"/>
        <v>14</v>
      </c>
      <c r="L28" s="12">
        <f t="shared" si="1"/>
        <v>4.8611111111111105E-2</v>
      </c>
      <c r="M28" s="17">
        <v>2.2222222222222223E-2</v>
      </c>
      <c r="N28" s="16">
        <f t="shared" si="2"/>
        <v>7.0833333333333331E-2</v>
      </c>
      <c r="O28" s="11">
        <v>18</v>
      </c>
    </row>
    <row r="29" spans="1:15" ht="18" customHeight="1">
      <c r="A29" s="4">
        <v>19</v>
      </c>
      <c r="B29" s="10" t="s">
        <v>64</v>
      </c>
      <c r="C29" s="10" t="s">
        <v>65</v>
      </c>
      <c r="D29" s="11">
        <v>2005</v>
      </c>
      <c r="E29" s="11">
        <v>0</v>
      </c>
      <c r="F29" s="11">
        <v>3</v>
      </c>
      <c r="G29" s="11">
        <v>0</v>
      </c>
      <c r="H29" s="11">
        <v>4</v>
      </c>
      <c r="I29" s="11">
        <v>3</v>
      </c>
      <c r="J29" s="11">
        <v>3</v>
      </c>
      <c r="K29" s="11">
        <f t="shared" si="0"/>
        <v>13</v>
      </c>
      <c r="L29" s="12">
        <f t="shared" si="1"/>
        <v>4.5138888888888888E-2</v>
      </c>
      <c r="M29" s="12">
        <v>3.7499999999999999E-2</v>
      </c>
      <c r="N29" s="16">
        <f t="shared" si="2"/>
        <v>8.2638888888888887E-2</v>
      </c>
      <c r="O29" s="4">
        <v>19</v>
      </c>
    </row>
    <row r="30" spans="1:15" ht="18" customHeight="1">
      <c r="A30" s="4">
        <v>20</v>
      </c>
      <c r="B30" s="10" t="s">
        <v>112</v>
      </c>
      <c r="C30" s="10" t="s">
        <v>31</v>
      </c>
      <c r="D30" s="11">
        <v>2004</v>
      </c>
      <c r="E30" s="11">
        <v>0</v>
      </c>
      <c r="F30" s="11">
        <v>1</v>
      </c>
      <c r="G30" s="11">
        <v>0</v>
      </c>
      <c r="H30" s="11">
        <v>8</v>
      </c>
      <c r="I30" s="11">
        <v>3</v>
      </c>
      <c r="J30" s="11">
        <v>0</v>
      </c>
      <c r="K30" s="11">
        <f t="shared" si="0"/>
        <v>12</v>
      </c>
      <c r="L30" s="12">
        <f t="shared" si="1"/>
        <v>4.1666666666666664E-2</v>
      </c>
      <c r="M30" s="12">
        <v>4.2361111111111106E-2</v>
      </c>
      <c r="N30" s="16">
        <f t="shared" si="2"/>
        <v>8.4027777777777771E-2</v>
      </c>
      <c r="O30" s="11">
        <v>20</v>
      </c>
    </row>
    <row r="31" spans="1:15" ht="18" customHeight="1">
      <c r="A31" s="4">
        <v>21</v>
      </c>
      <c r="B31" s="10" t="s">
        <v>82</v>
      </c>
      <c r="C31" s="10" t="s">
        <v>17</v>
      </c>
      <c r="D31" s="11">
        <v>2005</v>
      </c>
      <c r="E31" s="3">
        <v>3</v>
      </c>
      <c r="F31" s="3">
        <v>5</v>
      </c>
      <c r="G31" s="3">
        <v>0</v>
      </c>
      <c r="H31" s="3">
        <v>10</v>
      </c>
      <c r="I31" s="3">
        <v>0</v>
      </c>
      <c r="J31" s="3">
        <v>3</v>
      </c>
      <c r="K31" s="11">
        <f t="shared" si="0"/>
        <v>21</v>
      </c>
      <c r="L31" s="12">
        <f t="shared" si="1"/>
        <v>7.2916666666666657E-2</v>
      </c>
      <c r="M31" s="17">
        <v>4.3055555555555562E-2</v>
      </c>
      <c r="N31" s="16">
        <f t="shared" si="2"/>
        <v>0.11597222222222223</v>
      </c>
      <c r="O31" s="4">
        <v>21</v>
      </c>
    </row>
    <row r="32" spans="1:15" ht="18" customHeight="1">
      <c r="A32" s="4">
        <v>22</v>
      </c>
      <c r="B32" s="10" t="s">
        <v>86</v>
      </c>
      <c r="C32" s="10" t="s">
        <v>85</v>
      </c>
      <c r="D32" s="11">
        <v>2004</v>
      </c>
      <c r="E32" s="3">
        <v>3</v>
      </c>
      <c r="F32" s="3">
        <v>5</v>
      </c>
      <c r="G32" s="3">
        <v>0</v>
      </c>
      <c r="H32" s="3">
        <v>8</v>
      </c>
      <c r="I32" s="3">
        <v>9</v>
      </c>
      <c r="J32" s="3">
        <v>1</v>
      </c>
      <c r="K32" s="11">
        <f t="shared" si="0"/>
        <v>26</v>
      </c>
      <c r="L32" s="12">
        <f t="shared" si="1"/>
        <v>9.0277777777777776E-2</v>
      </c>
      <c r="M32" s="17">
        <v>2.7083333333333334E-2</v>
      </c>
      <c r="N32" s="16">
        <f t="shared" si="2"/>
        <v>0.11736111111111111</v>
      </c>
      <c r="O32" s="11">
        <v>22</v>
      </c>
    </row>
    <row r="33" spans="1:15" ht="18" customHeight="1">
      <c r="A33" s="4">
        <v>23</v>
      </c>
      <c r="B33" s="10" t="s">
        <v>70</v>
      </c>
      <c r="C33" s="10" t="s">
        <v>27</v>
      </c>
      <c r="D33" s="11">
        <v>2005</v>
      </c>
      <c r="E33" s="11">
        <v>3</v>
      </c>
      <c r="F33" s="11">
        <v>5</v>
      </c>
      <c r="G33" s="11">
        <v>0</v>
      </c>
      <c r="H33" s="11">
        <v>10</v>
      </c>
      <c r="I33" s="11">
        <v>9</v>
      </c>
      <c r="J33" s="11">
        <v>3</v>
      </c>
      <c r="K33" s="11">
        <f t="shared" si="0"/>
        <v>30</v>
      </c>
      <c r="L33" s="12">
        <f t="shared" si="1"/>
        <v>0.10416666666666666</v>
      </c>
      <c r="M33" s="12">
        <v>5.9722222222222225E-2</v>
      </c>
      <c r="N33" s="16">
        <f t="shared" si="2"/>
        <v>0.16388888888888889</v>
      </c>
      <c r="O33" s="4">
        <v>23</v>
      </c>
    </row>
    <row r="34" spans="1:15" ht="18" customHeight="1">
      <c r="A34" s="4">
        <v>24</v>
      </c>
      <c r="B34" s="10" t="s">
        <v>89</v>
      </c>
      <c r="C34" s="10" t="s">
        <v>34</v>
      </c>
      <c r="D34" s="11">
        <v>2005</v>
      </c>
      <c r="E34" s="3">
        <v>2</v>
      </c>
      <c r="F34" s="3">
        <v>0</v>
      </c>
      <c r="G34" s="3">
        <v>0</v>
      </c>
      <c r="H34" s="3">
        <v>10</v>
      </c>
      <c r="I34" s="3">
        <v>6</v>
      </c>
      <c r="J34" s="3">
        <v>2</v>
      </c>
      <c r="K34" s="11">
        <f t="shared" ref="K34" si="3">E34+F34+G34+H34+I34+J34</f>
        <v>20</v>
      </c>
      <c r="L34" s="12">
        <f t="shared" ref="L34" si="4">K34*$Q$8</f>
        <v>6.9444444444444448E-2</v>
      </c>
      <c r="M34" s="17">
        <v>4.7222222222222221E-2</v>
      </c>
      <c r="N34" s="16">
        <f t="shared" ref="N34" si="5">L34+M34</f>
        <v>0.11666666666666667</v>
      </c>
      <c r="O34" s="11">
        <v>24</v>
      </c>
    </row>
    <row r="36" spans="1:15" ht="15.75">
      <c r="B36" s="35"/>
      <c r="C36" s="37"/>
      <c r="D36" s="48"/>
      <c r="E36" s="48"/>
      <c r="F36" s="48"/>
      <c r="G36" s="48"/>
    </row>
    <row r="37" spans="1:15" ht="15.75">
      <c r="B37" s="35"/>
      <c r="C37" s="38"/>
      <c r="D37" s="48"/>
      <c r="E37" s="48"/>
      <c r="F37" s="48"/>
      <c r="G37" s="48"/>
    </row>
  </sheetData>
  <sortState ref="B5:N27">
    <sortCondition ref="N5:N27"/>
  </sortState>
  <mergeCells count="18">
    <mergeCell ref="A1:O1"/>
    <mergeCell ref="A2:O2"/>
    <mergeCell ref="A3:O3"/>
    <mergeCell ref="N4:O4"/>
    <mergeCell ref="A5:P5"/>
    <mergeCell ref="E9:J9"/>
    <mergeCell ref="K9:K10"/>
    <mergeCell ref="A6:P6"/>
    <mergeCell ref="D36:G36"/>
    <mergeCell ref="D37:G37"/>
    <mergeCell ref="L9:L10"/>
    <mergeCell ref="M9:M10"/>
    <mergeCell ref="N9:N10"/>
    <mergeCell ref="O9:O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S15" sqref="S15"/>
    </sheetView>
  </sheetViews>
  <sheetFormatPr defaultRowHeight="15"/>
  <cols>
    <col min="2" max="2" width="24.28515625" customWidth="1"/>
    <col min="3" max="3" width="18" customWidth="1"/>
    <col min="5" max="10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181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62</v>
      </c>
      <c r="F7" t="s">
        <v>61</v>
      </c>
    </row>
    <row r="8" spans="1:22" hidden="1">
      <c r="Q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1"/>
      <c r="K9" s="45" t="s">
        <v>10</v>
      </c>
      <c r="L9" s="45" t="s">
        <v>11</v>
      </c>
      <c r="M9" s="45" t="s">
        <v>12</v>
      </c>
      <c r="N9" s="56" t="s">
        <v>13</v>
      </c>
      <c r="O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1" t="s">
        <v>9</v>
      </c>
      <c r="K10" s="46"/>
      <c r="L10" s="46"/>
      <c r="M10" s="46"/>
      <c r="N10" s="57"/>
      <c r="O10" s="53"/>
    </row>
    <row r="11" spans="1:22" ht="18" customHeight="1">
      <c r="A11" s="4">
        <v>1</v>
      </c>
      <c r="B11" s="10" t="s">
        <v>98</v>
      </c>
      <c r="C11" s="10" t="s">
        <v>22</v>
      </c>
      <c r="D11" s="11">
        <v>2005</v>
      </c>
      <c r="E11" s="3">
        <v>1</v>
      </c>
      <c r="F11" s="3">
        <v>1</v>
      </c>
      <c r="G11" s="3">
        <v>3</v>
      </c>
      <c r="H11" s="3">
        <v>1</v>
      </c>
      <c r="I11" s="3">
        <v>0</v>
      </c>
      <c r="J11" s="3">
        <v>2</v>
      </c>
      <c r="K11" s="11">
        <f t="shared" ref="K11:K29" si="0">E11+F11+G11+H11+I11+J11</f>
        <v>8</v>
      </c>
      <c r="L11" s="12">
        <f t="shared" ref="L11:L27" si="1">K11*$Q$8</f>
        <v>2.7777777777777776E-2</v>
      </c>
      <c r="M11" s="17">
        <v>2.2916666666666669E-2</v>
      </c>
      <c r="N11" s="16">
        <f t="shared" ref="N11:N27" si="2">L11+M11</f>
        <v>5.0694444444444445E-2</v>
      </c>
      <c r="O11" s="7">
        <v>1</v>
      </c>
    </row>
    <row r="12" spans="1:22" ht="18" customHeight="1">
      <c r="A12" s="4">
        <v>2</v>
      </c>
      <c r="B12" s="5" t="s">
        <v>99</v>
      </c>
      <c r="C12" s="5" t="s">
        <v>100</v>
      </c>
      <c r="D12" s="4">
        <v>2005</v>
      </c>
      <c r="E12" s="4">
        <v>1</v>
      </c>
      <c r="F12" s="4">
        <v>0</v>
      </c>
      <c r="G12" s="4">
        <v>0</v>
      </c>
      <c r="H12" s="4">
        <v>3</v>
      </c>
      <c r="I12" s="4">
        <v>0</v>
      </c>
      <c r="J12" s="4">
        <v>3</v>
      </c>
      <c r="K12" s="11">
        <f t="shared" si="0"/>
        <v>7</v>
      </c>
      <c r="L12" s="12">
        <f t="shared" si="1"/>
        <v>2.4305555555555552E-2</v>
      </c>
      <c r="M12" s="8">
        <v>2.8472222222222222E-2</v>
      </c>
      <c r="N12" s="16">
        <f t="shared" si="2"/>
        <v>5.2777777777777771E-2</v>
      </c>
      <c r="O12" s="14">
        <v>2</v>
      </c>
    </row>
    <row r="13" spans="1:22" ht="18" customHeight="1">
      <c r="A13" s="4">
        <v>3</v>
      </c>
      <c r="B13" s="10" t="s">
        <v>108</v>
      </c>
      <c r="C13" s="10" t="s">
        <v>53</v>
      </c>
      <c r="D13" s="11">
        <v>2005</v>
      </c>
      <c r="E13" s="3">
        <v>1</v>
      </c>
      <c r="F13" s="3">
        <v>1</v>
      </c>
      <c r="G13" s="3">
        <v>0</v>
      </c>
      <c r="H13" s="3">
        <v>5</v>
      </c>
      <c r="I13" s="3">
        <v>0</v>
      </c>
      <c r="J13" s="3">
        <v>1</v>
      </c>
      <c r="K13" s="11">
        <f t="shared" si="0"/>
        <v>8</v>
      </c>
      <c r="L13" s="12">
        <f t="shared" si="1"/>
        <v>2.7777777777777776E-2</v>
      </c>
      <c r="M13" s="17">
        <v>3.4027777777777775E-2</v>
      </c>
      <c r="N13" s="16">
        <f t="shared" si="2"/>
        <v>6.1805555555555551E-2</v>
      </c>
      <c r="O13" s="7">
        <v>3</v>
      </c>
    </row>
    <row r="14" spans="1:22" ht="18" customHeight="1">
      <c r="A14" s="4">
        <v>4</v>
      </c>
      <c r="B14" s="10" t="s">
        <v>103</v>
      </c>
      <c r="C14" s="10" t="s">
        <v>53</v>
      </c>
      <c r="D14" s="11">
        <v>2004</v>
      </c>
      <c r="E14" s="3">
        <v>1</v>
      </c>
      <c r="F14" s="3">
        <v>1</v>
      </c>
      <c r="G14" s="3">
        <v>0</v>
      </c>
      <c r="H14" s="3">
        <v>10</v>
      </c>
      <c r="I14" s="3">
        <v>0</v>
      </c>
      <c r="J14" s="3">
        <v>0</v>
      </c>
      <c r="K14" s="11">
        <f t="shared" si="0"/>
        <v>12</v>
      </c>
      <c r="L14" s="12">
        <f t="shared" si="1"/>
        <v>4.1666666666666664E-2</v>
      </c>
      <c r="M14" s="17">
        <v>2.013888888888889E-2</v>
      </c>
      <c r="N14" s="16">
        <f t="shared" si="2"/>
        <v>6.1805555555555558E-2</v>
      </c>
      <c r="O14" s="14">
        <v>3</v>
      </c>
    </row>
    <row r="15" spans="1:22" ht="18" customHeight="1">
      <c r="A15" s="4">
        <v>5</v>
      </c>
      <c r="B15" s="10" t="s">
        <v>104</v>
      </c>
      <c r="C15" s="10" t="s">
        <v>34</v>
      </c>
      <c r="D15" s="11">
        <v>2004</v>
      </c>
      <c r="E15" s="11">
        <v>1</v>
      </c>
      <c r="F15" s="11">
        <v>4</v>
      </c>
      <c r="G15" s="11">
        <v>0</v>
      </c>
      <c r="H15" s="11">
        <v>6</v>
      </c>
      <c r="I15" s="11">
        <v>0</v>
      </c>
      <c r="J15" s="11">
        <v>1</v>
      </c>
      <c r="K15" s="11">
        <f t="shared" si="0"/>
        <v>12</v>
      </c>
      <c r="L15" s="12">
        <f t="shared" si="1"/>
        <v>4.1666666666666664E-2</v>
      </c>
      <c r="M15" s="12">
        <v>2.013888888888889E-2</v>
      </c>
      <c r="N15" s="16">
        <f t="shared" si="2"/>
        <v>6.1805555555555558E-2</v>
      </c>
      <c r="O15" s="7">
        <v>3</v>
      </c>
    </row>
    <row r="16" spans="1:22" ht="18" customHeight="1">
      <c r="A16" s="4">
        <v>6</v>
      </c>
      <c r="B16" s="10" t="s">
        <v>91</v>
      </c>
      <c r="C16" s="10" t="s">
        <v>65</v>
      </c>
      <c r="D16" s="11">
        <v>2005</v>
      </c>
      <c r="E16" s="11">
        <v>3</v>
      </c>
      <c r="F16" s="11">
        <v>5</v>
      </c>
      <c r="G16" s="11">
        <v>0</v>
      </c>
      <c r="H16" s="11">
        <v>2</v>
      </c>
      <c r="I16" s="11">
        <v>0</v>
      </c>
      <c r="J16" s="11">
        <v>1</v>
      </c>
      <c r="K16" s="11">
        <f t="shared" si="0"/>
        <v>11</v>
      </c>
      <c r="L16" s="12">
        <f t="shared" si="1"/>
        <v>3.8194444444444441E-2</v>
      </c>
      <c r="M16" s="12">
        <v>3.3333333333333333E-2</v>
      </c>
      <c r="N16" s="16">
        <f t="shared" si="2"/>
        <v>7.1527777777777773E-2</v>
      </c>
      <c r="O16" s="11">
        <v>6</v>
      </c>
    </row>
    <row r="17" spans="1:15" ht="18" customHeight="1">
      <c r="A17" s="4">
        <v>7</v>
      </c>
      <c r="B17" s="10" t="s">
        <v>105</v>
      </c>
      <c r="C17" s="10" t="s">
        <v>34</v>
      </c>
      <c r="D17" s="11">
        <v>2005</v>
      </c>
      <c r="E17" s="3">
        <v>1</v>
      </c>
      <c r="F17" s="3">
        <v>10</v>
      </c>
      <c r="G17" s="3">
        <v>0</v>
      </c>
      <c r="H17" s="3">
        <v>3</v>
      </c>
      <c r="I17" s="3">
        <v>0</v>
      </c>
      <c r="J17" s="3">
        <v>1</v>
      </c>
      <c r="K17" s="11">
        <f t="shared" si="0"/>
        <v>15</v>
      </c>
      <c r="L17" s="12">
        <f t="shared" si="1"/>
        <v>5.2083333333333329E-2</v>
      </c>
      <c r="M17" s="17">
        <v>2.8472222222222222E-2</v>
      </c>
      <c r="N17" s="16">
        <f t="shared" si="2"/>
        <v>8.0555555555555547E-2</v>
      </c>
      <c r="O17" s="4">
        <v>7</v>
      </c>
    </row>
    <row r="18" spans="1:15" ht="18" customHeight="1">
      <c r="A18" s="4">
        <v>8</v>
      </c>
      <c r="B18" s="10" t="s">
        <v>92</v>
      </c>
      <c r="C18" s="10" t="s">
        <v>16</v>
      </c>
      <c r="D18" s="11">
        <v>2004</v>
      </c>
      <c r="E18" s="11">
        <v>0</v>
      </c>
      <c r="F18" s="11">
        <v>5</v>
      </c>
      <c r="G18" s="11">
        <v>0</v>
      </c>
      <c r="H18" s="11">
        <v>10</v>
      </c>
      <c r="I18" s="11">
        <v>0</v>
      </c>
      <c r="J18" s="11">
        <v>3</v>
      </c>
      <c r="K18" s="11">
        <f t="shared" si="0"/>
        <v>18</v>
      </c>
      <c r="L18" s="12">
        <f t="shared" si="1"/>
        <v>6.25E-2</v>
      </c>
      <c r="M18" s="12">
        <v>2.4305555555555556E-2</v>
      </c>
      <c r="N18" s="16">
        <f t="shared" si="2"/>
        <v>8.6805555555555552E-2</v>
      </c>
      <c r="O18" s="11">
        <v>8</v>
      </c>
    </row>
    <row r="19" spans="1:15" ht="18" customHeight="1">
      <c r="A19" s="4">
        <v>9</v>
      </c>
      <c r="B19" s="10" t="s">
        <v>111</v>
      </c>
      <c r="C19" s="10" t="s">
        <v>45</v>
      </c>
      <c r="D19" s="11">
        <v>2004</v>
      </c>
      <c r="E19" s="3">
        <v>1</v>
      </c>
      <c r="F19" s="3">
        <v>10</v>
      </c>
      <c r="G19" s="3">
        <v>0</v>
      </c>
      <c r="H19" s="3">
        <v>9</v>
      </c>
      <c r="I19" s="3">
        <v>0</v>
      </c>
      <c r="J19" s="3">
        <v>3</v>
      </c>
      <c r="K19" s="11">
        <f t="shared" si="0"/>
        <v>23</v>
      </c>
      <c r="L19" s="12">
        <f t="shared" si="1"/>
        <v>7.9861111111111105E-2</v>
      </c>
      <c r="M19" s="17">
        <v>2.7083333333333334E-2</v>
      </c>
      <c r="N19" s="16">
        <f t="shared" si="2"/>
        <v>0.10694444444444444</v>
      </c>
      <c r="O19" s="4">
        <v>9</v>
      </c>
    </row>
    <row r="20" spans="1:15" ht="18" customHeight="1">
      <c r="A20" s="4">
        <v>10</v>
      </c>
      <c r="B20" s="10" t="s">
        <v>96</v>
      </c>
      <c r="C20" s="10" t="s">
        <v>97</v>
      </c>
      <c r="D20" s="11">
        <v>2004</v>
      </c>
      <c r="E20" s="11">
        <v>1</v>
      </c>
      <c r="F20" s="11">
        <v>5</v>
      </c>
      <c r="G20" s="11">
        <v>0</v>
      </c>
      <c r="H20" s="11">
        <v>2</v>
      </c>
      <c r="I20" s="11">
        <v>10</v>
      </c>
      <c r="J20" s="11">
        <v>1</v>
      </c>
      <c r="K20" s="11">
        <f t="shared" si="0"/>
        <v>19</v>
      </c>
      <c r="L20" s="12">
        <f t="shared" si="1"/>
        <v>6.5972222222222224E-2</v>
      </c>
      <c r="M20" s="12">
        <v>4.0972222222222222E-2</v>
      </c>
      <c r="N20" s="16">
        <f t="shared" si="2"/>
        <v>0.10694444444444445</v>
      </c>
      <c r="O20" s="11">
        <v>10</v>
      </c>
    </row>
    <row r="21" spans="1:15" ht="18" customHeight="1">
      <c r="A21" s="4">
        <v>11</v>
      </c>
      <c r="B21" s="10" t="s">
        <v>101</v>
      </c>
      <c r="C21" s="10" t="s">
        <v>102</v>
      </c>
      <c r="D21" s="11">
        <v>2004</v>
      </c>
      <c r="E21" s="3">
        <v>1</v>
      </c>
      <c r="F21" s="3">
        <v>10</v>
      </c>
      <c r="G21" s="3">
        <v>0</v>
      </c>
      <c r="H21" s="3">
        <v>10</v>
      </c>
      <c r="I21" s="3">
        <v>5</v>
      </c>
      <c r="J21" s="3">
        <v>0</v>
      </c>
      <c r="K21" s="11">
        <f t="shared" si="0"/>
        <v>26</v>
      </c>
      <c r="L21" s="12">
        <f t="shared" si="1"/>
        <v>9.0277777777777776E-2</v>
      </c>
      <c r="M21" s="17">
        <v>3.1944444444444449E-2</v>
      </c>
      <c r="N21" s="16">
        <f t="shared" si="2"/>
        <v>0.12222222222222223</v>
      </c>
      <c r="O21" s="4">
        <v>11</v>
      </c>
    </row>
    <row r="22" spans="1:15" ht="18" customHeight="1">
      <c r="A22" s="4">
        <v>12</v>
      </c>
      <c r="B22" s="10" t="s">
        <v>107</v>
      </c>
      <c r="C22" s="10" t="s">
        <v>27</v>
      </c>
      <c r="D22" s="11">
        <v>2004</v>
      </c>
      <c r="E22" s="3">
        <v>1</v>
      </c>
      <c r="F22" s="3">
        <v>10</v>
      </c>
      <c r="G22" s="3">
        <v>3</v>
      </c>
      <c r="H22" s="3">
        <v>7</v>
      </c>
      <c r="I22" s="3">
        <v>3</v>
      </c>
      <c r="J22" s="3">
        <v>3</v>
      </c>
      <c r="K22" s="11">
        <f t="shared" si="0"/>
        <v>27</v>
      </c>
      <c r="L22" s="12">
        <f t="shared" si="1"/>
        <v>9.375E-2</v>
      </c>
      <c r="M22" s="17">
        <v>3.888888888888889E-2</v>
      </c>
      <c r="N22" s="16">
        <f t="shared" si="2"/>
        <v>0.13263888888888889</v>
      </c>
      <c r="O22" s="11">
        <v>12</v>
      </c>
    </row>
    <row r="23" spans="1:15" ht="18" customHeight="1">
      <c r="A23" s="4">
        <v>13</v>
      </c>
      <c r="B23" s="10" t="s">
        <v>93</v>
      </c>
      <c r="C23" s="10" t="s">
        <v>27</v>
      </c>
      <c r="D23" s="11">
        <v>2004</v>
      </c>
      <c r="E23" s="3">
        <v>3</v>
      </c>
      <c r="F23" s="3">
        <v>7</v>
      </c>
      <c r="G23" s="3">
        <v>3</v>
      </c>
      <c r="H23" s="3">
        <v>8</v>
      </c>
      <c r="I23" s="3">
        <v>6</v>
      </c>
      <c r="J23" s="3">
        <v>1</v>
      </c>
      <c r="K23" s="11">
        <f t="shared" si="0"/>
        <v>28</v>
      </c>
      <c r="L23" s="12">
        <f t="shared" si="1"/>
        <v>9.722222222222221E-2</v>
      </c>
      <c r="M23" s="17">
        <v>4.027777777777778E-2</v>
      </c>
      <c r="N23" s="16">
        <f t="shared" si="2"/>
        <v>0.13749999999999998</v>
      </c>
      <c r="O23" s="4">
        <v>13</v>
      </c>
    </row>
    <row r="24" spans="1:15" ht="18" customHeight="1">
      <c r="A24" s="4">
        <v>14</v>
      </c>
      <c r="B24" s="10" t="s">
        <v>106</v>
      </c>
      <c r="C24" s="10" t="s">
        <v>34</v>
      </c>
      <c r="D24" s="11">
        <v>2005</v>
      </c>
      <c r="E24" s="3">
        <v>3</v>
      </c>
      <c r="F24" s="3">
        <v>10</v>
      </c>
      <c r="G24" s="3">
        <v>0</v>
      </c>
      <c r="H24" s="3">
        <v>7</v>
      </c>
      <c r="I24" s="3">
        <v>10</v>
      </c>
      <c r="J24" s="3">
        <v>3</v>
      </c>
      <c r="K24" s="11">
        <f t="shared" si="0"/>
        <v>33</v>
      </c>
      <c r="L24" s="12">
        <f t="shared" si="1"/>
        <v>0.11458333333333333</v>
      </c>
      <c r="M24" s="17">
        <v>2.7083333333333334E-2</v>
      </c>
      <c r="N24" s="16">
        <f t="shared" si="2"/>
        <v>0.14166666666666666</v>
      </c>
      <c r="O24" s="11">
        <v>14</v>
      </c>
    </row>
    <row r="25" spans="1:15" ht="18" customHeight="1">
      <c r="A25" s="4">
        <v>15</v>
      </c>
      <c r="B25" s="10" t="s">
        <v>94</v>
      </c>
      <c r="C25" s="10" t="s">
        <v>27</v>
      </c>
      <c r="D25" s="11">
        <v>2005</v>
      </c>
      <c r="E25" s="3">
        <v>1</v>
      </c>
      <c r="F25" s="3">
        <v>10</v>
      </c>
      <c r="G25" s="3">
        <v>0</v>
      </c>
      <c r="H25" s="3">
        <v>10</v>
      </c>
      <c r="I25" s="3">
        <v>10</v>
      </c>
      <c r="J25" s="3">
        <v>1</v>
      </c>
      <c r="K25" s="11">
        <f t="shared" si="0"/>
        <v>32</v>
      </c>
      <c r="L25" s="12">
        <f t="shared" si="1"/>
        <v>0.1111111111111111</v>
      </c>
      <c r="M25" s="17">
        <v>5.347222222222222E-2</v>
      </c>
      <c r="N25" s="16">
        <f t="shared" si="2"/>
        <v>0.16458333333333333</v>
      </c>
      <c r="O25" s="4">
        <v>15</v>
      </c>
    </row>
    <row r="26" spans="1:15" ht="18" customHeight="1">
      <c r="A26" s="4">
        <v>16</v>
      </c>
      <c r="B26" s="10" t="s">
        <v>95</v>
      </c>
      <c r="C26" s="10" t="s">
        <v>27</v>
      </c>
      <c r="D26" s="11">
        <v>2004</v>
      </c>
      <c r="E26" s="3">
        <v>3</v>
      </c>
      <c r="F26" s="3">
        <v>10</v>
      </c>
      <c r="G26" s="3">
        <v>6</v>
      </c>
      <c r="H26" s="3">
        <v>10</v>
      </c>
      <c r="I26" s="3">
        <v>10</v>
      </c>
      <c r="J26" s="3">
        <v>0</v>
      </c>
      <c r="K26" s="11">
        <f t="shared" si="0"/>
        <v>39</v>
      </c>
      <c r="L26" s="12">
        <f t="shared" si="1"/>
        <v>0.13541666666666666</v>
      </c>
      <c r="M26" s="17">
        <v>3.2638888888888891E-2</v>
      </c>
      <c r="N26" s="16">
        <f t="shared" si="2"/>
        <v>0.16805555555555554</v>
      </c>
      <c r="O26" s="11">
        <v>16</v>
      </c>
    </row>
    <row r="27" spans="1:15" ht="18" customHeight="1">
      <c r="A27" s="4">
        <v>17</v>
      </c>
      <c r="B27" s="10" t="s">
        <v>142</v>
      </c>
      <c r="C27" s="10" t="s">
        <v>140</v>
      </c>
      <c r="D27" s="11">
        <v>2004</v>
      </c>
      <c r="E27" s="4">
        <v>1</v>
      </c>
      <c r="F27" s="4">
        <v>7</v>
      </c>
      <c r="G27" s="4">
        <v>3</v>
      </c>
      <c r="H27" s="4">
        <v>9</v>
      </c>
      <c r="I27" s="4">
        <v>10</v>
      </c>
      <c r="J27" s="4">
        <v>1</v>
      </c>
      <c r="K27" s="11">
        <f t="shared" si="0"/>
        <v>31</v>
      </c>
      <c r="L27" s="12">
        <f t="shared" si="1"/>
        <v>0.10763888888888888</v>
      </c>
      <c r="M27" s="12">
        <v>6.25E-2</v>
      </c>
      <c r="N27" s="16">
        <f t="shared" si="2"/>
        <v>0.1701388888888889</v>
      </c>
      <c r="O27" s="4">
        <v>17</v>
      </c>
    </row>
    <row r="28" spans="1:15" ht="18" hidden="1" customHeight="1">
      <c r="B28" s="35" t="s">
        <v>175</v>
      </c>
      <c r="C28" s="37"/>
      <c r="D28" s="48" t="s">
        <v>176</v>
      </c>
      <c r="E28" s="48"/>
      <c r="F28" s="48"/>
      <c r="G28" s="48"/>
      <c r="K28" s="11">
        <f t="shared" si="0"/>
        <v>0</v>
      </c>
    </row>
    <row r="29" spans="1:15" ht="18" hidden="1" customHeight="1">
      <c r="B29" s="35" t="s">
        <v>177</v>
      </c>
      <c r="C29" s="38"/>
      <c r="D29" s="48" t="s">
        <v>178</v>
      </c>
      <c r="E29" s="48"/>
      <c r="F29" s="48"/>
      <c r="G29" s="48"/>
      <c r="K29" s="11">
        <f t="shared" si="0"/>
        <v>0</v>
      </c>
    </row>
    <row r="30" spans="1:15" ht="18" customHeight="1"/>
    <row r="31" spans="1:15" ht="18" customHeight="1"/>
    <row r="32" spans="1:15" ht="18" customHeight="1"/>
    <row r="33" ht="18" customHeight="1"/>
    <row r="34" ht="18" customHeight="1"/>
  </sheetData>
  <sortState ref="B5:O20">
    <sortCondition ref="N5:N20"/>
  </sortState>
  <mergeCells count="18">
    <mergeCell ref="A1:O1"/>
    <mergeCell ref="A2:O2"/>
    <mergeCell ref="A3:O3"/>
    <mergeCell ref="N4:O4"/>
    <mergeCell ref="A5:P5"/>
    <mergeCell ref="E9:J9"/>
    <mergeCell ref="K9:K10"/>
    <mergeCell ref="A6:P6"/>
    <mergeCell ref="D28:G28"/>
    <mergeCell ref="D29:G29"/>
    <mergeCell ref="L9:L10"/>
    <mergeCell ref="M9:M10"/>
    <mergeCell ref="N9:N10"/>
    <mergeCell ref="O9:O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R28" sqref="R28"/>
    </sheetView>
  </sheetViews>
  <sheetFormatPr defaultRowHeight="15"/>
  <cols>
    <col min="1" max="1" width="6.5703125" customWidth="1"/>
    <col min="2" max="2" width="23.85546875" customWidth="1"/>
    <col min="3" max="3" width="16.140625" customWidth="1"/>
    <col min="5" max="11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113</v>
      </c>
      <c r="F7" t="s">
        <v>63</v>
      </c>
    </row>
    <row r="8" spans="1:22" hidden="1">
      <c r="R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0"/>
      <c r="K9" s="51"/>
      <c r="L9" s="45" t="s">
        <v>10</v>
      </c>
      <c r="M9" s="45" t="s">
        <v>11</v>
      </c>
      <c r="N9" s="45" t="s">
        <v>12</v>
      </c>
      <c r="O9" s="56" t="s">
        <v>13</v>
      </c>
      <c r="P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2" t="s">
        <v>131</v>
      </c>
      <c r="K10" s="1" t="s">
        <v>9</v>
      </c>
      <c r="L10" s="46"/>
      <c r="M10" s="46"/>
      <c r="N10" s="46"/>
      <c r="O10" s="57"/>
      <c r="P10" s="53"/>
    </row>
    <row r="11" spans="1:22" ht="18" customHeight="1">
      <c r="A11" s="11">
        <v>1</v>
      </c>
      <c r="B11" s="10" t="s">
        <v>118</v>
      </c>
      <c r="C11" s="10" t="s">
        <v>44</v>
      </c>
      <c r="D11" s="11">
        <v>2003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ref="L11:L27" si="0">E11+F11+G11+H11+I11+J11+K11</f>
        <v>0</v>
      </c>
      <c r="M11" s="12">
        <f t="shared" ref="M11:M27" si="1">L11*$R$8</f>
        <v>0</v>
      </c>
      <c r="N11" s="12">
        <v>2.8472222222222222E-2</v>
      </c>
      <c r="O11" s="16">
        <f t="shared" ref="O11:O27" si="2">M11+N11</f>
        <v>2.8472222222222222E-2</v>
      </c>
      <c r="P11" s="14">
        <v>1</v>
      </c>
    </row>
    <row r="12" spans="1:22" ht="18" customHeight="1">
      <c r="A12" s="4">
        <v>2</v>
      </c>
      <c r="B12" s="10" t="s">
        <v>128</v>
      </c>
      <c r="C12" s="10" t="s">
        <v>22</v>
      </c>
      <c r="D12" s="11">
        <v>2003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11">
        <f>E12+F12+G12+H12+I12+J12+K12</f>
        <v>2</v>
      </c>
      <c r="M12" s="12">
        <f>L12*$R$8</f>
        <v>6.9444444444444441E-3</v>
      </c>
      <c r="N12" s="8">
        <v>2.9861111111111113E-2</v>
      </c>
      <c r="O12" s="16">
        <f>M12+N12</f>
        <v>3.6805555555555557E-2</v>
      </c>
      <c r="P12" s="7">
        <v>2</v>
      </c>
    </row>
    <row r="13" spans="1:22" ht="18" customHeight="1">
      <c r="A13" s="11">
        <v>3</v>
      </c>
      <c r="B13" s="10" t="s">
        <v>126</v>
      </c>
      <c r="C13" s="10" t="s">
        <v>135</v>
      </c>
      <c r="D13" s="11">
        <v>2002</v>
      </c>
      <c r="E13" s="4">
        <v>1</v>
      </c>
      <c r="F13" s="4">
        <v>0</v>
      </c>
      <c r="G13" s="4">
        <v>0</v>
      </c>
      <c r="H13" s="4">
        <v>3</v>
      </c>
      <c r="I13" s="4">
        <v>0</v>
      </c>
      <c r="J13" s="4">
        <v>1</v>
      </c>
      <c r="K13" s="4">
        <v>0</v>
      </c>
      <c r="L13" s="11">
        <f>E13+F13+G13+H13+I13+J13+K13</f>
        <v>5</v>
      </c>
      <c r="M13" s="12">
        <f>L13*$R$8</f>
        <v>1.7361111111111112E-2</v>
      </c>
      <c r="N13" s="8">
        <v>2.9861111111111113E-2</v>
      </c>
      <c r="O13" s="16">
        <f>M13+N13</f>
        <v>4.7222222222222221E-2</v>
      </c>
      <c r="P13" s="14">
        <v>3</v>
      </c>
    </row>
    <row r="14" spans="1:22" ht="18" customHeight="1">
      <c r="A14" s="4">
        <v>4</v>
      </c>
      <c r="B14" s="10" t="s">
        <v>115</v>
      </c>
      <c r="C14" s="10" t="s">
        <v>133</v>
      </c>
      <c r="D14" s="11">
        <v>2002</v>
      </c>
      <c r="E14" s="11">
        <v>1</v>
      </c>
      <c r="F14" s="11">
        <v>0</v>
      </c>
      <c r="G14" s="11">
        <v>0</v>
      </c>
      <c r="H14" s="11">
        <v>3</v>
      </c>
      <c r="I14" s="11">
        <v>0</v>
      </c>
      <c r="J14" s="11">
        <v>0</v>
      </c>
      <c r="K14" s="11">
        <v>0</v>
      </c>
      <c r="L14" s="11">
        <f>E14+F14+G14+H14+I14+J14+K14</f>
        <v>4</v>
      </c>
      <c r="M14" s="12">
        <f>L14*$R$8</f>
        <v>1.3888888888888888E-2</v>
      </c>
      <c r="N14" s="12">
        <v>3.4027777777777775E-2</v>
      </c>
      <c r="O14" s="16">
        <f>M14+N14</f>
        <v>4.7916666666666663E-2</v>
      </c>
      <c r="P14" s="11">
        <v>4</v>
      </c>
    </row>
    <row r="15" spans="1:22" ht="18" customHeight="1">
      <c r="A15" s="11">
        <v>5</v>
      </c>
      <c r="B15" s="10" t="s">
        <v>127</v>
      </c>
      <c r="C15" s="10" t="s">
        <v>31</v>
      </c>
      <c r="D15" s="11">
        <v>2002</v>
      </c>
      <c r="E15" s="4">
        <v>1</v>
      </c>
      <c r="F15" s="4">
        <v>1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11">
        <f>E15+F15+G15+H15+I15+J15+K15</f>
        <v>3</v>
      </c>
      <c r="M15" s="12">
        <f>L15*$R$8</f>
        <v>1.0416666666666666E-2</v>
      </c>
      <c r="N15" s="8">
        <v>3.888888888888889E-2</v>
      </c>
      <c r="O15" s="16">
        <f>M15+N15</f>
        <v>4.9305555555555554E-2</v>
      </c>
      <c r="P15" s="4">
        <v>5</v>
      </c>
    </row>
    <row r="16" spans="1:22" ht="18" customHeight="1">
      <c r="A16" s="4">
        <v>6</v>
      </c>
      <c r="B16" s="10" t="s">
        <v>129</v>
      </c>
      <c r="C16" s="10" t="s">
        <v>22</v>
      </c>
      <c r="D16" s="11">
        <v>2003</v>
      </c>
      <c r="E16" s="4">
        <v>0</v>
      </c>
      <c r="F16" s="4">
        <v>1</v>
      </c>
      <c r="G16" s="4">
        <v>0</v>
      </c>
      <c r="H16" s="4">
        <v>6</v>
      </c>
      <c r="I16" s="4">
        <v>0</v>
      </c>
      <c r="J16" s="4">
        <v>0</v>
      </c>
      <c r="K16" s="4">
        <v>0</v>
      </c>
      <c r="L16" s="11">
        <f>E16+F16+G16+H16+I16+J16+K16</f>
        <v>7</v>
      </c>
      <c r="M16" s="12">
        <f>L16*$R$8</f>
        <v>2.4305555555555552E-2</v>
      </c>
      <c r="N16" s="8">
        <v>3.3333333333333333E-2</v>
      </c>
      <c r="O16" s="16">
        <f>M16+N16</f>
        <v>5.7638888888888885E-2</v>
      </c>
      <c r="P16" s="11">
        <v>6</v>
      </c>
    </row>
    <row r="17" spans="1:16" ht="18" customHeight="1">
      <c r="A17" s="11">
        <v>7</v>
      </c>
      <c r="B17" s="10" t="s">
        <v>117</v>
      </c>
      <c r="C17" s="10" t="s">
        <v>34</v>
      </c>
      <c r="D17" s="11">
        <v>2002</v>
      </c>
      <c r="E17" s="4">
        <v>0</v>
      </c>
      <c r="F17" s="4">
        <v>0</v>
      </c>
      <c r="G17" s="4">
        <v>0</v>
      </c>
      <c r="H17" s="4">
        <v>7</v>
      </c>
      <c r="I17" s="4">
        <v>0</v>
      </c>
      <c r="J17" s="4">
        <v>0</v>
      </c>
      <c r="K17" s="4">
        <v>0</v>
      </c>
      <c r="L17" s="11">
        <f>E17+F17+G17+H17+I17+J17+K17</f>
        <v>7</v>
      </c>
      <c r="M17" s="12">
        <f>L17*$R$8</f>
        <v>2.4305555555555552E-2</v>
      </c>
      <c r="N17" s="8">
        <v>3.6805555555555557E-2</v>
      </c>
      <c r="O17" s="16">
        <f>M17+N17</f>
        <v>6.1111111111111109E-2</v>
      </c>
      <c r="P17" s="11">
        <v>7</v>
      </c>
    </row>
    <row r="18" spans="1:16" ht="18" customHeight="1">
      <c r="A18" s="4">
        <v>8</v>
      </c>
      <c r="B18" s="10" t="s">
        <v>125</v>
      </c>
      <c r="C18" s="10" t="s">
        <v>134</v>
      </c>
      <c r="D18" s="11">
        <v>2002</v>
      </c>
      <c r="E18" s="4">
        <v>0</v>
      </c>
      <c r="F18" s="4">
        <v>0</v>
      </c>
      <c r="G18" s="4">
        <v>0</v>
      </c>
      <c r="H18" s="4">
        <v>4</v>
      </c>
      <c r="I18" s="4">
        <v>0</v>
      </c>
      <c r="J18" s="4">
        <v>0</v>
      </c>
      <c r="K18" s="4">
        <v>0</v>
      </c>
      <c r="L18" s="11">
        <f>E18+F18+G18+H18+I18+J18+K18</f>
        <v>4</v>
      </c>
      <c r="M18" s="12">
        <f>L18*$R$8</f>
        <v>1.3888888888888888E-2</v>
      </c>
      <c r="N18" s="8">
        <v>4.7222222222222221E-2</v>
      </c>
      <c r="O18" s="16">
        <f>M18+N18</f>
        <v>6.1111111111111109E-2</v>
      </c>
      <c r="P18" s="4">
        <v>7</v>
      </c>
    </row>
    <row r="19" spans="1:16" ht="18" customHeight="1">
      <c r="A19" s="11">
        <v>9</v>
      </c>
      <c r="B19" s="10" t="s">
        <v>119</v>
      </c>
      <c r="C19" s="10" t="s">
        <v>134</v>
      </c>
      <c r="D19" s="11">
        <v>2002</v>
      </c>
      <c r="E19" s="11">
        <v>0</v>
      </c>
      <c r="F19" s="11">
        <v>0</v>
      </c>
      <c r="G19" s="11">
        <v>0</v>
      </c>
      <c r="H19" s="11">
        <v>7</v>
      </c>
      <c r="I19" s="11">
        <v>0</v>
      </c>
      <c r="J19" s="11">
        <v>0</v>
      </c>
      <c r="K19" s="11">
        <v>0</v>
      </c>
      <c r="L19" s="11">
        <f>E19+F19+G19+H19+I19+J19+K19</f>
        <v>7</v>
      </c>
      <c r="M19" s="12">
        <f>L19*$R$8</f>
        <v>2.4305555555555552E-2</v>
      </c>
      <c r="N19" s="12">
        <v>3.7499999999999999E-2</v>
      </c>
      <c r="O19" s="16">
        <f>M19+N19</f>
        <v>6.1805555555555551E-2</v>
      </c>
      <c r="P19" s="11">
        <v>9</v>
      </c>
    </row>
    <row r="20" spans="1:16" ht="18" customHeight="1">
      <c r="A20" s="4">
        <v>10</v>
      </c>
      <c r="B20" s="10" t="s">
        <v>158</v>
      </c>
      <c r="C20" s="10" t="s">
        <v>157</v>
      </c>
      <c r="D20" s="11">
        <v>2002</v>
      </c>
      <c r="E20" s="4">
        <v>2</v>
      </c>
      <c r="F20" s="4">
        <v>0</v>
      </c>
      <c r="G20" s="4">
        <v>0</v>
      </c>
      <c r="H20" s="4">
        <v>6</v>
      </c>
      <c r="I20" s="4">
        <v>0</v>
      </c>
      <c r="J20" s="4">
        <v>0</v>
      </c>
      <c r="K20" s="4">
        <v>0</v>
      </c>
      <c r="L20" s="11">
        <f>E20+F20+G20+H20+I20+J20+K20</f>
        <v>8</v>
      </c>
      <c r="M20" s="12">
        <f>L20*ел.ю.ф.!$R$8</f>
        <v>2.7777777777777776E-2</v>
      </c>
      <c r="N20" s="8">
        <v>3.8194444444444441E-2</v>
      </c>
      <c r="O20" s="16">
        <f>M20+N20</f>
        <v>6.597222222222221E-2</v>
      </c>
      <c r="P20" s="11">
        <v>10</v>
      </c>
    </row>
    <row r="21" spans="1:16" ht="18" customHeight="1">
      <c r="A21" s="11">
        <v>11</v>
      </c>
      <c r="B21" s="10" t="s">
        <v>130</v>
      </c>
      <c r="C21" s="5" t="s">
        <v>22</v>
      </c>
      <c r="D21" s="4">
        <v>2003</v>
      </c>
      <c r="E21" s="4">
        <v>2</v>
      </c>
      <c r="F21" s="4">
        <v>1</v>
      </c>
      <c r="G21" s="4">
        <v>0</v>
      </c>
      <c r="H21" s="4">
        <v>4</v>
      </c>
      <c r="I21" s="4">
        <v>0</v>
      </c>
      <c r="J21" s="4">
        <v>0</v>
      </c>
      <c r="K21" s="4">
        <v>3</v>
      </c>
      <c r="L21" s="11">
        <f>E21+F21+G21+H21+I21+J21+K21</f>
        <v>10</v>
      </c>
      <c r="M21" s="12">
        <f>L21*$R$8</f>
        <v>3.4722222222222224E-2</v>
      </c>
      <c r="N21" s="8">
        <v>3.3333333333333333E-2</v>
      </c>
      <c r="O21" s="16">
        <f>M21+N21</f>
        <v>6.8055555555555564E-2</v>
      </c>
      <c r="P21" s="4">
        <v>11</v>
      </c>
    </row>
    <row r="22" spans="1:16" ht="18" customHeight="1">
      <c r="A22" s="4">
        <v>12</v>
      </c>
      <c r="B22" s="10" t="s">
        <v>114</v>
      </c>
      <c r="C22" s="10" t="s">
        <v>34</v>
      </c>
      <c r="D22" s="11">
        <v>2002</v>
      </c>
      <c r="E22" s="4">
        <v>1</v>
      </c>
      <c r="F22" s="4">
        <v>0</v>
      </c>
      <c r="G22" s="4">
        <v>0</v>
      </c>
      <c r="H22" s="4">
        <v>5</v>
      </c>
      <c r="I22" s="4">
        <v>0</v>
      </c>
      <c r="J22" s="4">
        <v>1</v>
      </c>
      <c r="K22" s="4">
        <v>0</v>
      </c>
      <c r="L22" s="11">
        <f>E22+F22+G22+H22+I22+J22+K22</f>
        <v>7</v>
      </c>
      <c r="M22" s="12">
        <f>L22*$R$8</f>
        <v>2.4305555555555552E-2</v>
      </c>
      <c r="N22" s="8">
        <v>4.4444444444444446E-2</v>
      </c>
      <c r="O22" s="16">
        <f>M22+N22</f>
        <v>6.8750000000000006E-2</v>
      </c>
      <c r="P22" s="11">
        <v>12</v>
      </c>
    </row>
    <row r="23" spans="1:16" ht="18" customHeight="1">
      <c r="A23" s="11">
        <v>13</v>
      </c>
      <c r="B23" s="10" t="s">
        <v>122</v>
      </c>
      <c r="C23" s="10" t="s">
        <v>134</v>
      </c>
      <c r="D23" s="11">
        <v>2002</v>
      </c>
      <c r="E23" s="4">
        <v>1</v>
      </c>
      <c r="F23" s="4">
        <v>0</v>
      </c>
      <c r="G23" s="4">
        <v>3</v>
      </c>
      <c r="H23" s="4">
        <v>6</v>
      </c>
      <c r="I23" s="4">
        <v>0</v>
      </c>
      <c r="J23" s="4">
        <v>3</v>
      </c>
      <c r="K23" s="4">
        <v>1</v>
      </c>
      <c r="L23" s="11">
        <f>E23+F23+G23+H23+I23+J23+K23</f>
        <v>14</v>
      </c>
      <c r="M23" s="12">
        <f>L23*$R$8</f>
        <v>4.8611111111111105E-2</v>
      </c>
      <c r="N23" s="8">
        <v>2.7083333333333334E-2</v>
      </c>
      <c r="O23" s="16">
        <f>M23+N23</f>
        <v>7.5694444444444439E-2</v>
      </c>
      <c r="P23" s="11">
        <v>13</v>
      </c>
    </row>
    <row r="24" spans="1:16" ht="18" customHeight="1">
      <c r="A24" s="4">
        <v>14</v>
      </c>
      <c r="B24" s="10" t="s">
        <v>120</v>
      </c>
      <c r="C24" s="10" t="s">
        <v>134</v>
      </c>
      <c r="D24" s="11">
        <v>2003</v>
      </c>
      <c r="E24" s="4">
        <v>0</v>
      </c>
      <c r="F24" s="4">
        <v>2</v>
      </c>
      <c r="G24" s="4">
        <v>0</v>
      </c>
      <c r="H24" s="4">
        <v>4</v>
      </c>
      <c r="I24" s="4">
        <v>3</v>
      </c>
      <c r="J24" s="4">
        <v>3</v>
      </c>
      <c r="K24" s="4">
        <v>3</v>
      </c>
      <c r="L24" s="11">
        <f>E24+F24+G24+H24+I24+J24+K24</f>
        <v>15</v>
      </c>
      <c r="M24" s="12">
        <f>L24*$R$8</f>
        <v>5.2083333333333329E-2</v>
      </c>
      <c r="N24" s="8">
        <v>3.6805555555555557E-2</v>
      </c>
      <c r="O24" s="16">
        <f>M24+N24</f>
        <v>8.8888888888888878E-2</v>
      </c>
      <c r="P24" s="4">
        <v>14</v>
      </c>
    </row>
    <row r="25" spans="1:16" ht="18" customHeight="1">
      <c r="A25" s="11">
        <v>15</v>
      </c>
      <c r="B25" s="10" t="s">
        <v>116</v>
      </c>
      <c r="C25" s="10" t="s">
        <v>133</v>
      </c>
      <c r="D25" s="11">
        <v>2002</v>
      </c>
      <c r="E25" s="11">
        <v>1</v>
      </c>
      <c r="F25" s="11">
        <v>3</v>
      </c>
      <c r="G25" s="11">
        <v>3</v>
      </c>
      <c r="H25" s="11">
        <v>1</v>
      </c>
      <c r="I25" s="11">
        <v>6</v>
      </c>
      <c r="J25" s="11">
        <v>0</v>
      </c>
      <c r="K25" s="11">
        <v>3</v>
      </c>
      <c r="L25" s="11">
        <f>E25+F25+G25+H25+I25+J25+K25</f>
        <v>17</v>
      </c>
      <c r="M25" s="12">
        <f>L25*$R$8</f>
        <v>5.9027777777777776E-2</v>
      </c>
      <c r="N25" s="12">
        <v>4.3750000000000004E-2</v>
      </c>
      <c r="O25" s="16">
        <f>M25+N25</f>
        <v>0.10277777777777777</v>
      </c>
      <c r="P25" s="11">
        <v>15</v>
      </c>
    </row>
    <row r="26" spans="1:16" ht="18" customHeight="1">
      <c r="A26" s="4">
        <v>16</v>
      </c>
      <c r="B26" s="10" t="s">
        <v>124</v>
      </c>
      <c r="C26" s="10" t="s">
        <v>134</v>
      </c>
      <c r="D26" s="11">
        <v>2003</v>
      </c>
      <c r="E26" s="4">
        <v>2</v>
      </c>
      <c r="F26" s="4">
        <v>2</v>
      </c>
      <c r="G26" s="4">
        <v>3</v>
      </c>
      <c r="H26" s="4">
        <v>10</v>
      </c>
      <c r="I26" s="4">
        <v>0</v>
      </c>
      <c r="J26" s="4">
        <v>0</v>
      </c>
      <c r="K26" s="4">
        <v>3</v>
      </c>
      <c r="L26" s="11">
        <f>E26+F26+G26+H26+I26+J26+K26</f>
        <v>20</v>
      </c>
      <c r="M26" s="12">
        <f>L26*$R$8</f>
        <v>6.9444444444444448E-2</v>
      </c>
      <c r="N26" s="8">
        <v>4.3750000000000004E-2</v>
      </c>
      <c r="O26" s="16">
        <f>M26+N26</f>
        <v>0.11319444444444446</v>
      </c>
      <c r="P26" s="11">
        <v>16</v>
      </c>
    </row>
    <row r="27" spans="1:16">
      <c r="A27" s="11">
        <v>17</v>
      </c>
      <c r="B27" s="10" t="s">
        <v>121</v>
      </c>
      <c r="C27" s="10" t="s">
        <v>134</v>
      </c>
      <c r="D27" s="11">
        <v>2002</v>
      </c>
      <c r="E27" s="11">
        <v>1</v>
      </c>
      <c r="F27" s="11">
        <v>3</v>
      </c>
      <c r="G27" s="11">
        <v>0</v>
      </c>
      <c r="H27" s="11">
        <v>10</v>
      </c>
      <c r="I27" s="11">
        <v>6</v>
      </c>
      <c r="J27" s="11">
        <v>3</v>
      </c>
      <c r="K27" s="11">
        <v>1</v>
      </c>
      <c r="L27" s="11">
        <f>E27+F27+G27+H27+I27+J27+K27</f>
        <v>24</v>
      </c>
      <c r="M27" s="12">
        <f>L27*$R$8</f>
        <v>8.3333333333333329E-2</v>
      </c>
      <c r="N27" s="12">
        <v>4.0972222222222222E-2</v>
      </c>
      <c r="O27" s="16">
        <f>M27+N27</f>
        <v>0.12430555555555556</v>
      </c>
      <c r="P27" s="4">
        <v>17</v>
      </c>
    </row>
    <row r="28" spans="1:16" ht="18" customHeight="1">
      <c r="A28" s="4">
        <v>18</v>
      </c>
      <c r="B28" s="10" t="s">
        <v>169</v>
      </c>
      <c r="C28" s="10" t="s">
        <v>134</v>
      </c>
      <c r="D28" s="11">
        <v>2002</v>
      </c>
      <c r="E28" s="11">
        <v>2</v>
      </c>
      <c r="F28" s="11">
        <v>1</v>
      </c>
      <c r="G28" s="11">
        <v>3</v>
      </c>
      <c r="H28" s="11">
        <v>7</v>
      </c>
      <c r="I28" s="11">
        <v>7</v>
      </c>
      <c r="J28" s="11">
        <v>3</v>
      </c>
      <c r="K28" s="11">
        <v>0</v>
      </c>
      <c r="L28" s="11">
        <f>E28+F28+G28+H28+I28+J28+K28</f>
        <v>23</v>
      </c>
      <c r="M28" s="12">
        <f>L28*$R$8</f>
        <v>7.9861111111111105E-2</v>
      </c>
      <c r="N28" s="12">
        <v>4.7222222222222221E-2</v>
      </c>
      <c r="O28" s="16">
        <f>M28+N28</f>
        <v>0.12708333333333333</v>
      </c>
      <c r="P28" s="11">
        <v>18</v>
      </c>
    </row>
    <row r="29" spans="1:16" ht="15.75">
      <c r="B29" s="35" t="s">
        <v>175</v>
      </c>
      <c r="C29" s="37"/>
      <c r="D29" s="48" t="s">
        <v>176</v>
      </c>
      <c r="E29" s="48"/>
      <c r="F29" s="48"/>
      <c r="G29" s="48"/>
    </row>
    <row r="30" spans="1:16" ht="15.75">
      <c r="B30" s="35" t="s">
        <v>177</v>
      </c>
      <c r="C30" s="38"/>
      <c r="D30" s="48" t="s">
        <v>178</v>
      </c>
      <c r="E30" s="48"/>
      <c r="F30" s="48"/>
      <c r="G30" s="48"/>
    </row>
  </sheetData>
  <sortState ref="A12:P28">
    <sortCondition ref="O12:O28"/>
  </sortState>
  <mergeCells count="18">
    <mergeCell ref="A1:O1"/>
    <mergeCell ref="A2:O2"/>
    <mergeCell ref="A3:O3"/>
    <mergeCell ref="N4:O4"/>
    <mergeCell ref="A5:P5"/>
    <mergeCell ref="E9:K9"/>
    <mergeCell ref="L9:L10"/>
    <mergeCell ref="A6:P6"/>
    <mergeCell ref="D29:G29"/>
    <mergeCell ref="D30:G30"/>
    <mergeCell ref="M9:M10"/>
    <mergeCell ref="N9:N10"/>
    <mergeCell ref="O9:O10"/>
    <mergeCell ref="P9:P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B28" sqref="B28"/>
    </sheetView>
  </sheetViews>
  <sheetFormatPr defaultRowHeight="15"/>
  <cols>
    <col min="1" max="1" width="6.28515625" customWidth="1"/>
    <col min="2" max="2" width="25" customWidth="1"/>
    <col min="3" max="3" width="18.42578125" customWidth="1"/>
    <col min="5" max="11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181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113</v>
      </c>
      <c r="F7" t="s">
        <v>61</v>
      </c>
    </row>
    <row r="8" spans="1:22" hidden="1">
      <c r="R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0"/>
      <c r="K9" s="51"/>
      <c r="L9" s="45" t="s">
        <v>10</v>
      </c>
      <c r="M9" s="45" t="s">
        <v>11</v>
      </c>
      <c r="N9" s="45" t="s">
        <v>12</v>
      </c>
      <c r="O9" s="56" t="s">
        <v>13</v>
      </c>
      <c r="P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2" t="s">
        <v>131</v>
      </c>
      <c r="K10" s="1" t="s">
        <v>9</v>
      </c>
      <c r="L10" s="46"/>
      <c r="M10" s="46"/>
      <c r="N10" s="46"/>
      <c r="O10" s="57"/>
      <c r="P10" s="53"/>
    </row>
    <row r="11" spans="1:22" ht="18" customHeight="1">
      <c r="A11" s="4">
        <v>1</v>
      </c>
      <c r="B11" s="10" t="s">
        <v>137</v>
      </c>
      <c r="C11" s="10" t="s">
        <v>134</v>
      </c>
      <c r="D11" s="11">
        <v>2003</v>
      </c>
      <c r="E11" s="4">
        <v>2</v>
      </c>
      <c r="F11" s="4">
        <v>0</v>
      </c>
      <c r="G11" s="4">
        <v>0</v>
      </c>
      <c r="H11" s="4">
        <v>3</v>
      </c>
      <c r="I11" s="4">
        <v>0</v>
      </c>
      <c r="J11" s="4">
        <v>0</v>
      </c>
      <c r="K11" s="4">
        <v>0</v>
      </c>
      <c r="L11" s="11">
        <f t="shared" ref="L11:L18" si="0">E11+F11+G11+H11+I11+J11+K11</f>
        <v>5</v>
      </c>
      <c r="M11" s="12">
        <f t="shared" ref="M11:M18" si="1">L11*$R$8</f>
        <v>1.7361111111111112E-2</v>
      </c>
      <c r="N11" s="8">
        <v>4.1666666666666664E-2</v>
      </c>
      <c r="O11" s="16">
        <f t="shared" ref="O11:O18" si="2">M11+N11</f>
        <v>5.9027777777777776E-2</v>
      </c>
      <c r="P11" s="14">
        <v>1</v>
      </c>
    </row>
    <row r="12" spans="1:22" ht="18" customHeight="1">
      <c r="A12" s="4">
        <v>2</v>
      </c>
      <c r="B12" s="10" t="s">
        <v>144</v>
      </c>
      <c r="C12" s="10" t="s">
        <v>22</v>
      </c>
      <c r="D12" s="11">
        <v>2002</v>
      </c>
      <c r="E12" s="4">
        <v>3</v>
      </c>
      <c r="F12" s="4">
        <v>0</v>
      </c>
      <c r="G12" s="4">
        <v>0</v>
      </c>
      <c r="H12" s="4">
        <v>4</v>
      </c>
      <c r="I12" s="4">
        <v>0</v>
      </c>
      <c r="J12" s="4">
        <v>3</v>
      </c>
      <c r="K12" s="4">
        <v>0</v>
      </c>
      <c r="L12" s="11">
        <f t="shared" si="0"/>
        <v>10</v>
      </c>
      <c r="M12" s="12">
        <f t="shared" si="1"/>
        <v>3.4722222222222224E-2</v>
      </c>
      <c r="N12" s="8">
        <v>3.9583333333333331E-2</v>
      </c>
      <c r="O12" s="16">
        <f t="shared" si="2"/>
        <v>7.4305555555555555E-2</v>
      </c>
      <c r="P12" s="7">
        <v>2</v>
      </c>
    </row>
    <row r="13" spans="1:22" ht="18" customHeight="1">
      <c r="A13" s="4">
        <v>3</v>
      </c>
      <c r="B13" s="10" t="s">
        <v>141</v>
      </c>
      <c r="C13" s="10" t="s">
        <v>140</v>
      </c>
      <c r="D13" s="11">
        <v>2003</v>
      </c>
      <c r="E13" s="4">
        <v>3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11">
        <f t="shared" si="0"/>
        <v>7</v>
      </c>
      <c r="M13" s="12">
        <f t="shared" si="1"/>
        <v>2.4305555555555552E-2</v>
      </c>
      <c r="N13" s="8">
        <v>5.7638888888888885E-2</v>
      </c>
      <c r="O13" s="16">
        <f t="shared" si="2"/>
        <v>8.1944444444444431E-2</v>
      </c>
      <c r="P13" s="14">
        <v>3</v>
      </c>
    </row>
    <row r="14" spans="1:22" ht="18" customHeight="1">
      <c r="A14" s="4">
        <v>4</v>
      </c>
      <c r="B14" s="5" t="s">
        <v>139</v>
      </c>
      <c r="C14" s="5" t="s">
        <v>135</v>
      </c>
      <c r="D14" s="4">
        <v>2002</v>
      </c>
      <c r="E14" s="4">
        <v>1</v>
      </c>
      <c r="F14" s="4">
        <v>2</v>
      </c>
      <c r="G14" s="4">
        <v>0</v>
      </c>
      <c r="H14" s="4">
        <v>7</v>
      </c>
      <c r="I14" s="4">
        <v>1</v>
      </c>
      <c r="J14" s="4">
        <v>0</v>
      </c>
      <c r="K14" s="4">
        <v>3</v>
      </c>
      <c r="L14" s="11">
        <f t="shared" si="0"/>
        <v>14</v>
      </c>
      <c r="M14" s="12">
        <f t="shared" si="1"/>
        <v>4.8611111111111105E-2</v>
      </c>
      <c r="N14" s="8">
        <v>4.0972222222222222E-2</v>
      </c>
      <c r="O14" s="16">
        <f t="shared" si="2"/>
        <v>8.958333333333332E-2</v>
      </c>
      <c r="P14" s="4">
        <v>4</v>
      </c>
    </row>
    <row r="15" spans="1:22" ht="18" customHeight="1">
      <c r="A15" s="4">
        <v>5</v>
      </c>
      <c r="B15" s="10" t="s">
        <v>143</v>
      </c>
      <c r="C15" s="10" t="s">
        <v>31</v>
      </c>
      <c r="D15" s="11">
        <v>2002</v>
      </c>
      <c r="E15" s="4">
        <v>1</v>
      </c>
      <c r="F15" s="4">
        <v>1</v>
      </c>
      <c r="G15" s="4">
        <v>0</v>
      </c>
      <c r="H15" s="4">
        <v>6</v>
      </c>
      <c r="I15" s="4">
        <v>0</v>
      </c>
      <c r="J15" s="4">
        <v>5</v>
      </c>
      <c r="K15" s="4">
        <v>0</v>
      </c>
      <c r="L15" s="11">
        <f t="shared" si="0"/>
        <v>13</v>
      </c>
      <c r="M15" s="12">
        <f t="shared" si="1"/>
        <v>4.5138888888888888E-2</v>
      </c>
      <c r="N15" s="8">
        <v>5.4166666666666669E-2</v>
      </c>
      <c r="O15" s="16">
        <f t="shared" si="2"/>
        <v>9.9305555555555564E-2</v>
      </c>
      <c r="P15" s="11">
        <v>5</v>
      </c>
    </row>
    <row r="16" spans="1:22" ht="18" customHeight="1">
      <c r="A16" s="4">
        <v>6</v>
      </c>
      <c r="B16" s="10" t="s">
        <v>136</v>
      </c>
      <c r="C16" s="10" t="s">
        <v>133</v>
      </c>
      <c r="D16" s="11">
        <v>2002</v>
      </c>
      <c r="E16" s="11">
        <v>1</v>
      </c>
      <c r="F16" s="11">
        <v>4</v>
      </c>
      <c r="G16" s="11">
        <v>3</v>
      </c>
      <c r="H16" s="11">
        <v>5</v>
      </c>
      <c r="I16" s="11">
        <v>1</v>
      </c>
      <c r="J16" s="11">
        <v>0</v>
      </c>
      <c r="K16" s="11">
        <v>3</v>
      </c>
      <c r="L16" s="11">
        <f t="shared" si="0"/>
        <v>17</v>
      </c>
      <c r="M16" s="12">
        <f t="shared" si="1"/>
        <v>5.9027777777777776E-2</v>
      </c>
      <c r="N16" s="12">
        <v>5.1388888888888894E-2</v>
      </c>
      <c r="O16" s="16">
        <f t="shared" si="2"/>
        <v>0.11041666666666666</v>
      </c>
      <c r="P16" s="4">
        <v>6</v>
      </c>
    </row>
    <row r="17" spans="1:16" ht="18" customHeight="1">
      <c r="A17" s="4">
        <v>7</v>
      </c>
      <c r="B17" s="10" t="s">
        <v>145</v>
      </c>
      <c r="C17" s="10" t="s">
        <v>16</v>
      </c>
      <c r="D17" s="11">
        <v>2002</v>
      </c>
      <c r="E17" s="11">
        <v>1</v>
      </c>
      <c r="F17" s="11">
        <v>3</v>
      </c>
      <c r="G17" s="11">
        <v>3</v>
      </c>
      <c r="H17" s="11">
        <v>9</v>
      </c>
      <c r="I17" s="11">
        <v>0</v>
      </c>
      <c r="J17" s="11">
        <v>5</v>
      </c>
      <c r="K17" s="11">
        <v>3</v>
      </c>
      <c r="L17" s="11">
        <f t="shared" si="0"/>
        <v>24</v>
      </c>
      <c r="M17" s="12">
        <f t="shared" si="1"/>
        <v>8.3333333333333329E-2</v>
      </c>
      <c r="N17" s="12">
        <v>3.5416666666666666E-2</v>
      </c>
      <c r="O17" s="16">
        <f t="shared" si="2"/>
        <v>0.11874999999999999</v>
      </c>
      <c r="P17" s="11">
        <v>7</v>
      </c>
    </row>
    <row r="18" spans="1:16" ht="18" customHeight="1">
      <c r="A18" s="4">
        <v>8</v>
      </c>
      <c r="B18" s="10" t="s">
        <v>138</v>
      </c>
      <c r="C18" s="10" t="s">
        <v>134</v>
      </c>
      <c r="D18" s="11">
        <v>2002</v>
      </c>
      <c r="E18" s="4">
        <v>2</v>
      </c>
      <c r="F18" s="4">
        <v>3</v>
      </c>
      <c r="G18" s="4">
        <v>0</v>
      </c>
      <c r="H18" s="4">
        <v>6</v>
      </c>
      <c r="I18" s="4">
        <v>2</v>
      </c>
      <c r="J18" s="4">
        <v>8</v>
      </c>
      <c r="K18" s="4">
        <v>0</v>
      </c>
      <c r="L18" s="11">
        <f t="shared" si="0"/>
        <v>21</v>
      </c>
      <c r="M18" s="12">
        <f t="shared" si="1"/>
        <v>7.2916666666666657E-2</v>
      </c>
      <c r="N18" s="8">
        <v>6.3888888888888884E-2</v>
      </c>
      <c r="O18" s="16">
        <f t="shared" si="2"/>
        <v>0.13680555555555554</v>
      </c>
      <c r="P18" s="4">
        <v>8</v>
      </c>
    </row>
    <row r="20" spans="1:16" ht="15.75">
      <c r="B20" s="35" t="s">
        <v>175</v>
      </c>
      <c r="C20" s="37"/>
      <c r="D20" s="48" t="s">
        <v>176</v>
      </c>
      <c r="E20" s="48"/>
      <c r="F20" s="48"/>
      <c r="G20" s="48"/>
    </row>
    <row r="21" spans="1:16" ht="15.75">
      <c r="B21" s="35" t="s">
        <v>177</v>
      </c>
      <c r="C21" s="38"/>
      <c r="D21" s="48" t="s">
        <v>178</v>
      </c>
      <c r="E21" s="48"/>
      <c r="F21" s="48"/>
      <c r="G21" s="48"/>
    </row>
  </sheetData>
  <sortState ref="A5:O13">
    <sortCondition ref="O5:O13"/>
  </sortState>
  <mergeCells count="18">
    <mergeCell ref="A1:O1"/>
    <mergeCell ref="A2:O2"/>
    <mergeCell ref="A3:O3"/>
    <mergeCell ref="N4:O4"/>
    <mergeCell ref="A5:P5"/>
    <mergeCell ref="E9:K9"/>
    <mergeCell ref="L9:L10"/>
    <mergeCell ref="A6:P6"/>
    <mergeCell ref="D20:G20"/>
    <mergeCell ref="D21:G21"/>
    <mergeCell ref="M9:M10"/>
    <mergeCell ref="N9:N10"/>
    <mergeCell ref="O9:O10"/>
    <mergeCell ref="P9:P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A13" sqref="A13:XFD13"/>
    </sheetView>
  </sheetViews>
  <sheetFormatPr defaultRowHeight="15"/>
  <cols>
    <col min="1" max="1" width="6.42578125" customWidth="1"/>
    <col min="2" max="2" width="27.28515625" customWidth="1"/>
    <col min="3" max="3" width="21.140625" customWidth="1"/>
    <col min="4" max="4" width="10.28515625" customWidth="1"/>
    <col min="5" max="11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191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155</v>
      </c>
      <c r="F7" t="s">
        <v>63</v>
      </c>
    </row>
    <row r="8" spans="1:22" hidden="1">
      <c r="R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0"/>
      <c r="K9" s="51"/>
      <c r="L9" s="45" t="s">
        <v>10</v>
      </c>
      <c r="M9" s="45" t="s">
        <v>11</v>
      </c>
      <c r="N9" s="45" t="s">
        <v>12</v>
      </c>
      <c r="O9" s="56" t="s">
        <v>13</v>
      </c>
      <c r="P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2" t="s">
        <v>131</v>
      </c>
      <c r="K10" s="1" t="s">
        <v>9</v>
      </c>
      <c r="L10" s="46"/>
      <c r="M10" s="46"/>
      <c r="N10" s="46"/>
      <c r="O10" s="57"/>
      <c r="P10" s="53"/>
    </row>
    <row r="11" spans="1:22" ht="18" customHeight="1">
      <c r="A11" s="4">
        <v>1</v>
      </c>
      <c r="B11" s="10" t="s">
        <v>156</v>
      </c>
      <c r="C11" s="10" t="s">
        <v>157</v>
      </c>
      <c r="D11" s="11">
        <v>2001</v>
      </c>
      <c r="E11" s="4">
        <v>0</v>
      </c>
      <c r="F11" s="4">
        <v>0</v>
      </c>
      <c r="G11" s="4">
        <v>3</v>
      </c>
      <c r="H11" s="4">
        <v>2</v>
      </c>
      <c r="I11" s="4">
        <v>0</v>
      </c>
      <c r="J11" s="4">
        <v>0</v>
      </c>
      <c r="K11" s="4">
        <v>0</v>
      </c>
      <c r="L11" s="11">
        <f>E11+F11+G11+H11+I11+J11+K11</f>
        <v>5</v>
      </c>
      <c r="M11" s="12">
        <f>L11*$R$8</f>
        <v>1.7361111111111112E-2</v>
      </c>
      <c r="N11" s="8">
        <v>4.5138888888888888E-2</v>
      </c>
      <c r="O11" s="16">
        <f>M11+N11</f>
        <v>6.25E-2</v>
      </c>
      <c r="P11" s="14">
        <v>1</v>
      </c>
    </row>
    <row r="12" spans="1:22" ht="18" customHeight="1">
      <c r="A12" s="4">
        <v>2</v>
      </c>
      <c r="B12" s="5" t="s">
        <v>159</v>
      </c>
      <c r="C12" s="5" t="s">
        <v>157</v>
      </c>
      <c r="D12" s="4">
        <v>2001</v>
      </c>
      <c r="E12" s="4">
        <v>1</v>
      </c>
      <c r="F12" s="4">
        <v>1</v>
      </c>
      <c r="G12" s="4">
        <v>0</v>
      </c>
      <c r="H12" s="4">
        <v>6</v>
      </c>
      <c r="I12" s="4">
        <v>0</v>
      </c>
      <c r="J12" s="4">
        <v>0</v>
      </c>
      <c r="K12" s="4">
        <v>0</v>
      </c>
      <c r="L12" s="11">
        <f>E12+F12+G12+H12+I12+J12+K12</f>
        <v>8</v>
      </c>
      <c r="M12" s="12">
        <f>L12*$R$8</f>
        <v>2.7777777777777776E-2</v>
      </c>
      <c r="N12" s="8">
        <v>3.6111111111111115E-2</v>
      </c>
      <c r="O12" s="16">
        <f>M12+N12</f>
        <v>6.3888888888888884E-2</v>
      </c>
      <c r="P12" s="14">
        <v>2</v>
      </c>
    </row>
    <row r="15" spans="1:22" ht="15.75">
      <c r="B15" s="35" t="s">
        <v>175</v>
      </c>
      <c r="C15" s="37"/>
      <c r="D15" s="48" t="s">
        <v>176</v>
      </c>
      <c r="E15" s="48"/>
      <c r="F15" s="48"/>
      <c r="G15" s="48"/>
    </row>
    <row r="16" spans="1:22" ht="15.75">
      <c r="B16" s="35" t="s">
        <v>177</v>
      </c>
      <c r="C16" s="38"/>
      <c r="D16" s="48" t="s">
        <v>178</v>
      </c>
      <c r="E16" s="48"/>
      <c r="F16" s="48"/>
      <c r="G16" s="48"/>
    </row>
  </sheetData>
  <sortState ref="B5:P7">
    <sortCondition ref="O5:O7"/>
  </sortState>
  <mergeCells count="18">
    <mergeCell ref="A1:O1"/>
    <mergeCell ref="A2:O2"/>
    <mergeCell ref="A3:O3"/>
    <mergeCell ref="N4:O4"/>
    <mergeCell ref="A5:P5"/>
    <mergeCell ref="E9:K9"/>
    <mergeCell ref="L9:L10"/>
    <mergeCell ref="A6:P6"/>
    <mergeCell ref="D15:G15"/>
    <mergeCell ref="D16:G16"/>
    <mergeCell ref="M9:M10"/>
    <mergeCell ref="N9:N10"/>
    <mergeCell ref="O9:O10"/>
    <mergeCell ref="P9:P10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A2" sqref="A2:O2"/>
    </sheetView>
  </sheetViews>
  <sheetFormatPr defaultRowHeight="15"/>
  <cols>
    <col min="1" max="1" width="6" customWidth="1"/>
    <col min="2" max="2" width="24.140625" customWidth="1"/>
    <col min="3" max="3" width="13.28515625" customWidth="1"/>
    <col min="5" max="11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212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191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181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155</v>
      </c>
      <c r="F7" t="s">
        <v>61</v>
      </c>
    </row>
    <row r="8" spans="1:22" hidden="1">
      <c r="R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0"/>
      <c r="K9" s="51"/>
      <c r="L9" s="45" t="s">
        <v>10</v>
      </c>
      <c r="M9" s="45" t="s">
        <v>11</v>
      </c>
      <c r="N9" s="45" t="s">
        <v>12</v>
      </c>
      <c r="O9" s="56" t="s">
        <v>13</v>
      </c>
      <c r="P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2" t="s">
        <v>131</v>
      </c>
      <c r="K10" s="1" t="s">
        <v>9</v>
      </c>
      <c r="L10" s="46"/>
      <c r="M10" s="46"/>
      <c r="N10" s="46"/>
      <c r="O10" s="57"/>
      <c r="P10" s="53"/>
    </row>
    <row r="11" spans="1:22" ht="18" customHeight="1">
      <c r="A11" s="4">
        <v>1</v>
      </c>
      <c r="B11" s="10" t="s">
        <v>160</v>
      </c>
      <c r="C11" s="10" t="s">
        <v>157</v>
      </c>
      <c r="D11" s="11">
        <v>2001</v>
      </c>
      <c r="E11" s="4">
        <v>1</v>
      </c>
      <c r="F11" s="4">
        <v>0</v>
      </c>
      <c r="G11" s="4">
        <v>0</v>
      </c>
      <c r="H11" s="4">
        <v>6</v>
      </c>
      <c r="I11" s="4">
        <v>5</v>
      </c>
      <c r="J11" s="4">
        <v>3</v>
      </c>
      <c r="K11" s="4">
        <v>3</v>
      </c>
      <c r="L11" s="11">
        <f>E11+F11+G11+H11+I11+J11+K11</f>
        <v>18</v>
      </c>
      <c r="M11" s="12">
        <f>L11*$R$8</f>
        <v>6.25E-2</v>
      </c>
      <c r="N11" s="8">
        <v>4.2361111111111106E-2</v>
      </c>
      <c r="O11" s="16">
        <f>M11+N11</f>
        <v>0.1048611111111111</v>
      </c>
      <c r="P11" s="14">
        <v>1</v>
      </c>
    </row>
    <row r="13" spans="1:22" ht="15.75">
      <c r="B13" s="35" t="s">
        <v>175</v>
      </c>
      <c r="C13" s="37"/>
      <c r="D13" s="48" t="s">
        <v>176</v>
      </c>
      <c r="E13" s="48"/>
      <c r="F13" s="48"/>
      <c r="G13" s="48"/>
    </row>
    <row r="14" spans="1:22" ht="15.75">
      <c r="B14" s="35" t="s">
        <v>177</v>
      </c>
      <c r="C14" s="38"/>
      <c r="D14" s="48" t="s">
        <v>178</v>
      </c>
      <c r="E14" s="48"/>
      <c r="F14" s="48"/>
      <c r="G14" s="48"/>
    </row>
  </sheetData>
  <mergeCells count="18">
    <mergeCell ref="A1:O1"/>
    <mergeCell ref="A2:O2"/>
    <mergeCell ref="A3:O3"/>
    <mergeCell ref="N4:O4"/>
    <mergeCell ref="A5:P5"/>
    <mergeCell ref="E9:K9"/>
    <mergeCell ref="L9:L10"/>
    <mergeCell ref="A6:P6"/>
    <mergeCell ref="D13:G13"/>
    <mergeCell ref="D14:G14"/>
    <mergeCell ref="M9:M10"/>
    <mergeCell ref="N9:N10"/>
    <mergeCell ref="O9:O10"/>
    <mergeCell ref="P9:P10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workbookViewId="0">
      <selection activeCell="A2" sqref="A2:O2"/>
    </sheetView>
  </sheetViews>
  <sheetFormatPr defaultRowHeight="15"/>
  <cols>
    <col min="1" max="1" width="7.28515625" customWidth="1"/>
    <col min="2" max="2" width="28.5703125" customWidth="1"/>
    <col min="3" max="3" width="17" customWidth="1"/>
    <col min="5" max="11" width="9.140625" customWidth="1"/>
  </cols>
  <sheetData>
    <row r="1" spans="1:22" ht="15.7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5"/>
      <c r="R1" s="35"/>
      <c r="S1" s="35"/>
      <c r="T1" s="35"/>
      <c r="U1" s="35"/>
      <c r="V1" s="35"/>
    </row>
    <row r="2" spans="1:22" ht="15.75">
      <c r="A2" s="59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4"/>
      <c r="Q2" s="35"/>
      <c r="R2" s="35"/>
      <c r="S2" s="35"/>
      <c r="T2" s="35"/>
      <c r="U2" s="35"/>
      <c r="V2" s="35"/>
    </row>
    <row r="3" spans="1:22" ht="15.75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4"/>
      <c r="Q3" s="35"/>
      <c r="R3" s="35"/>
      <c r="S3" s="35"/>
      <c r="T3" s="35"/>
      <c r="U3" s="35"/>
      <c r="V3" s="35"/>
    </row>
    <row r="4" spans="1:22" ht="15.7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 t="s">
        <v>179</v>
      </c>
      <c r="O4" s="60"/>
      <c r="P4" s="34"/>
      <c r="Q4" s="35"/>
      <c r="R4" s="35"/>
      <c r="S4" s="35"/>
      <c r="T4" s="35"/>
      <c r="U4" s="35"/>
      <c r="V4" s="35"/>
    </row>
    <row r="5" spans="1:22" ht="15.75">
      <c r="A5" s="47" t="s">
        <v>190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6">
        <v>5.7870370370370366E-5</v>
      </c>
      <c r="R5" s="35"/>
      <c r="S5" s="35"/>
      <c r="T5" s="35"/>
      <c r="U5" s="35"/>
      <c r="V5" s="35"/>
    </row>
    <row r="6" spans="1:22" ht="15.75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5"/>
      <c r="R6" s="35"/>
      <c r="S6" s="35"/>
      <c r="T6" s="35"/>
      <c r="U6" s="35"/>
      <c r="V6" s="35"/>
    </row>
    <row r="7" spans="1:22" hidden="1">
      <c r="E7" t="s">
        <v>146</v>
      </c>
      <c r="F7" t="s">
        <v>63</v>
      </c>
    </row>
    <row r="8" spans="1:22" hidden="1">
      <c r="R8" s="6">
        <v>3.472222222222222E-3</v>
      </c>
    </row>
    <row r="9" spans="1:22" ht="14.25" customHeight="1">
      <c r="A9" s="52" t="s">
        <v>0</v>
      </c>
      <c r="B9" s="52" t="s">
        <v>1</v>
      </c>
      <c r="C9" s="52" t="s">
        <v>2</v>
      </c>
      <c r="D9" s="54" t="s">
        <v>3</v>
      </c>
      <c r="E9" s="49" t="s">
        <v>4</v>
      </c>
      <c r="F9" s="50"/>
      <c r="G9" s="50"/>
      <c r="H9" s="50"/>
      <c r="I9" s="50"/>
      <c r="J9" s="50"/>
      <c r="K9" s="51"/>
      <c r="L9" s="45" t="s">
        <v>10</v>
      </c>
      <c r="M9" s="45" t="s">
        <v>11</v>
      </c>
      <c r="N9" s="45" t="s">
        <v>12</v>
      </c>
      <c r="O9" s="56" t="s">
        <v>13</v>
      </c>
      <c r="P9" s="52" t="s">
        <v>14</v>
      </c>
    </row>
    <row r="10" spans="1:22" ht="52.5" customHeight="1">
      <c r="A10" s="53"/>
      <c r="B10" s="53"/>
      <c r="C10" s="53"/>
      <c r="D10" s="55"/>
      <c r="E10" s="2" t="s">
        <v>5</v>
      </c>
      <c r="F10" s="2" t="s">
        <v>6</v>
      </c>
      <c r="G10" s="2" t="s">
        <v>7</v>
      </c>
      <c r="H10" s="2" t="s">
        <v>90</v>
      </c>
      <c r="I10" s="2" t="s">
        <v>8</v>
      </c>
      <c r="J10" s="2" t="s">
        <v>131</v>
      </c>
      <c r="K10" s="1" t="s">
        <v>9</v>
      </c>
      <c r="L10" s="46"/>
      <c r="M10" s="46"/>
      <c r="N10" s="46"/>
      <c r="O10" s="57"/>
      <c r="P10" s="53"/>
    </row>
    <row r="11" spans="1:22" ht="18" customHeight="1">
      <c r="A11" s="4">
        <v>1</v>
      </c>
      <c r="B11" s="10" t="s">
        <v>149</v>
      </c>
      <c r="C11" s="10" t="s">
        <v>150</v>
      </c>
      <c r="D11" s="11">
        <v>1989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11">
        <f t="shared" ref="L11:L16" si="0">E11+F11+G11+H11+I11+J11+K11</f>
        <v>1</v>
      </c>
      <c r="M11" s="12">
        <f t="shared" ref="M11:M16" si="1">L11*$R$8</f>
        <v>3.472222222222222E-3</v>
      </c>
      <c r="N11" s="8">
        <v>2.361111111111111E-2</v>
      </c>
      <c r="O11" s="16">
        <f t="shared" ref="O11:O16" si="2">M11+N11</f>
        <v>2.7083333333333334E-2</v>
      </c>
      <c r="P11" s="14">
        <v>1</v>
      </c>
    </row>
    <row r="12" spans="1:22" ht="18" customHeight="1">
      <c r="A12" s="4">
        <v>2</v>
      </c>
      <c r="B12" s="10" t="s">
        <v>152</v>
      </c>
      <c r="C12" s="10" t="s">
        <v>22</v>
      </c>
      <c r="D12" s="11">
        <v>1980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11">
        <f t="shared" si="0"/>
        <v>2</v>
      </c>
      <c r="M12" s="12">
        <f t="shared" si="1"/>
        <v>6.9444444444444441E-3</v>
      </c>
      <c r="N12" s="8">
        <v>3.2638888888888891E-2</v>
      </c>
      <c r="O12" s="16">
        <f t="shared" si="2"/>
        <v>3.9583333333333331E-2</v>
      </c>
      <c r="P12" s="14">
        <v>2</v>
      </c>
    </row>
    <row r="13" spans="1:22" ht="18" customHeight="1">
      <c r="A13" s="4">
        <v>3</v>
      </c>
      <c r="B13" s="5" t="s">
        <v>151</v>
      </c>
      <c r="C13" s="5" t="s">
        <v>22</v>
      </c>
      <c r="D13" s="4">
        <v>1998</v>
      </c>
      <c r="E13" s="4">
        <v>1</v>
      </c>
      <c r="F13" s="4">
        <v>0</v>
      </c>
      <c r="G13" s="4">
        <v>0</v>
      </c>
      <c r="H13" s="4">
        <v>5</v>
      </c>
      <c r="I13" s="4">
        <v>0</v>
      </c>
      <c r="J13" s="4">
        <v>0</v>
      </c>
      <c r="K13" s="4">
        <v>0</v>
      </c>
      <c r="L13" s="11">
        <f t="shared" si="0"/>
        <v>6</v>
      </c>
      <c r="M13" s="12">
        <f t="shared" si="1"/>
        <v>2.0833333333333332E-2</v>
      </c>
      <c r="N13" s="8">
        <v>3.5416666666666666E-2</v>
      </c>
      <c r="O13" s="16">
        <f t="shared" si="2"/>
        <v>5.6249999999999994E-2</v>
      </c>
      <c r="P13" s="14">
        <v>3</v>
      </c>
    </row>
    <row r="14" spans="1:22" ht="18" customHeight="1">
      <c r="A14" s="4">
        <v>4</v>
      </c>
      <c r="B14" s="10" t="s">
        <v>147</v>
      </c>
      <c r="C14" s="10" t="s">
        <v>81</v>
      </c>
      <c r="D14" s="11">
        <v>1989</v>
      </c>
      <c r="E14" s="4">
        <v>1</v>
      </c>
      <c r="F14" s="4">
        <v>2</v>
      </c>
      <c r="G14" s="4">
        <v>0</v>
      </c>
      <c r="H14" s="4">
        <v>2</v>
      </c>
      <c r="I14" s="4">
        <v>3</v>
      </c>
      <c r="J14" s="4">
        <v>3</v>
      </c>
      <c r="K14" s="4">
        <v>0</v>
      </c>
      <c r="L14" s="11">
        <f t="shared" si="0"/>
        <v>11</v>
      </c>
      <c r="M14" s="12">
        <f t="shared" si="1"/>
        <v>3.8194444444444441E-2</v>
      </c>
      <c r="N14" s="8">
        <v>4.027777777777778E-2</v>
      </c>
      <c r="O14" s="16">
        <f t="shared" si="2"/>
        <v>7.8472222222222221E-2</v>
      </c>
      <c r="P14" s="11">
        <v>4</v>
      </c>
    </row>
    <row r="15" spans="1:22" ht="18" customHeight="1">
      <c r="A15" s="4">
        <v>5</v>
      </c>
      <c r="B15" s="10" t="s">
        <v>153</v>
      </c>
      <c r="C15" s="10" t="s">
        <v>154</v>
      </c>
      <c r="D15" s="11">
        <v>1977</v>
      </c>
      <c r="E15" s="11">
        <v>1</v>
      </c>
      <c r="F15" s="11">
        <v>4</v>
      </c>
      <c r="G15" s="11">
        <v>3</v>
      </c>
      <c r="H15" s="11">
        <v>7</v>
      </c>
      <c r="I15" s="11">
        <v>0</v>
      </c>
      <c r="J15" s="11">
        <v>0</v>
      </c>
      <c r="K15" s="11">
        <v>0</v>
      </c>
      <c r="L15" s="11">
        <f t="shared" si="0"/>
        <v>15</v>
      </c>
      <c r="M15" s="12">
        <f t="shared" si="1"/>
        <v>5.2083333333333329E-2</v>
      </c>
      <c r="N15" s="12">
        <v>4.1666666666666664E-2</v>
      </c>
      <c r="O15" s="16">
        <f t="shared" si="2"/>
        <v>9.375E-2</v>
      </c>
      <c r="P15" s="11">
        <v>5</v>
      </c>
    </row>
    <row r="16" spans="1:22" ht="18" customHeight="1">
      <c r="A16" s="4">
        <v>6</v>
      </c>
      <c r="B16" s="10" t="s">
        <v>148</v>
      </c>
      <c r="C16" s="10" t="s">
        <v>19</v>
      </c>
      <c r="D16" s="11">
        <v>1998</v>
      </c>
      <c r="E16" s="4">
        <v>1</v>
      </c>
      <c r="F16" s="4">
        <v>2</v>
      </c>
      <c r="G16" s="4">
        <v>3</v>
      </c>
      <c r="H16" s="4">
        <v>9</v>
      </c>
      <c r="I16" s="4">
        <v>1</v>
      </c>
      <c r="J16" s="4">
        <v>4</v>
      </c>
      <c r="K16" s="4">
        <v>1</v>
      </c>
      <c r="L16" s="11">
        <f t="shared" si="0"/>
        <v>21</v>
      </c>
      <c r="M16" s="12">
        <f t="shared" si="1"/>
        <v>7.2916666666666657E-2</v>
      </c>
      <c r="N16" s="8">
        <v>5.9027777777777783E-2</v>
      </c>
      <c r="O16" s="16">
        <f t="shared" si="2"/>
        <v>0.13194444444444445</v>
      </c>
      <c r="P16" s="11">
        <v>6</v>
      </c>
    </row>
    <row r="18" spans="2:7" ht="15.75">
      <c r="B18" s="35" t="s">
        <v>175</v>
      </c>
      <c r="C18" s="37"/>
      <c r="D18" s="48" t="s">
        <v>176</v>
      </c>
      <c r="E18" s="48"/>
      <c r="F18" s="48"/>
      <c r="G18" s="48"/>
    </row>
    <row r="19" spans="2:7" ht="15.75">
      <c r="B19" s="35" t="s">
        <v>177</v>
      </c>
      <c r="C19" s="38"/>
      <c r="D19" s="48" t="s">
        <v>178</v>
      </c>
      <c r="E19" s="48"/>
      <c r="F19" s="48"/>
      <c r="G19" s="48"/>
    </row>
  </sheetData>
  <sortState ref="A5:P10">
    <sortCondition ref="O5:O10"/>
  </sortState>
  <mergeCells count="18">
    <mergeCell ref="A1:O1"/>
    <mergeCell ref="A2:O2"/>
    <mergeCell ref="A3:O3"/>
    <mergeCell ref="N4:O4"/>
    <mergeCell ref="A5:P5"/>
    <mergeCell ref="E9:K9"/>
    <mergeCell ref="L9:L10"/>
    <mergeCell ref="A6:P6"/>
    <mergeCell ref="D18:G18"/>
    <mergeCell ref="D19:G19"/>
    <mergeCell ref="M9:M10"/>
    <mergeCell ref="N9:N10"/>
    <mergeCell ref="O9:O10"/>
    <mergeCell ref="P9:P10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мл ф.ю.</vt:lpstr>
      <vt:lpstr>мл.ф.д.</vt:lpstr>
      <vt:lpstr>ср.ф.ю.</vt:lpstr>
      <vt:lpstr>ср.ф.д.</vt:lpstr>
      <vt:lpstr>ст.ф.ю.</vt:lpstr>
      <vt:lpstr>ст.ф.д.</vt:lpstr>
      <vt:lpstr>ел.ю.ф.</vt:lpstr>
      <vt:lpstr>ел.д.ф.</vt:lpstr>
      <vt:lpstr>пед.ф.</vt:lpstr>
      <vt:lpstr>мл.т.ю</vt:lpstr>
      <vt:lpstr>мл.т.д.</vt:lpstr>
      <vt:lpstr>ср.т.ю.</vt:lpstr>
      <vt:lpstr>ср.т.д.</vt:lpstr>
      <vt:lpstr>ст.т.ю.</vt:lpstr>
      <vt:lpstr>ст.т.д.</vt:lpstr>
      <vt:lpstr>ел.т.ю.</vt:lpstr>
      <vt:lpstr>ел.т.д.</vt:lpstr>
      <vt:lpstr>пед.т.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2018-10-02T07:55:43Z</dcterms:modified>
</cp:coreProperties>
</file>